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.xml" ContentType="application/vnd.openxmlformats-officedocument.drawing+xml"/>
  <Override PartName="/xl/worksheets/sheet39.xml" ContentType="application/vnd.openxmlformats-officedocument.spreadsheetml.worksheet+xml"/>
  <Override PartName="/xl/drawings/drawing2.xml" ContentType="application/vnd.openxmlformats-officedocument.drawing+xml"/>
  <Override PartName="/xl/worksheets/sheet40.xml" ContentType="application/vnd.openxmlformats-officedocument.spreadsheetml.worksheet+xml"/>
  <Override PartName="/xl/drawings/drawing3.xml" ContentType="application/vnd.openxmlformats-officedocument.drawing+xml"/>
  <Override PartName="/xl/worksheets/sheet41.xml" ContentType="application/vnd.openxmlformats-officedocument.spreadsheetml.worksheet+xml"/>
  <Override PartName="/xl/drawings/drawing4.xml" ContentType="application/vnd.openxmlformats-officedocument.drawing+xml"/>
  <Override PartName="/xl/worksheets/sheet42.xml" ContentType="application/vnd.openxmlformats-officedocument.spreadsheetml.worksheet+xml"/>
  <Override PartName="/xl/drawings/drawing5.xml" ContentType="application/vnd.openxmlformats-officedocument.drawing+xml"/>
  <Override PartName="/xl/worksheets/sheet43.xml" ContentType="application/vnd.openxmlformats-officedocument.spreadsheetml.worksheet+xml"/>
  <Override PartName="/xl/drawings/drawing6.xml" ContentType="application/vnd.openxmlformats-officedocument.drawing+xml"/>
  <Override PartName="/xl/worksheets/sheet44.xml" ContentType="application/vnd.openxmlformats-officedocument.spreadsheetml.worksheet+xml"/>
  <Override PartName="/xl/drawings/drawing7.xml" ContentType="application/vnd.openxmlformats-officedocument.drawing+xml"/>
  <Override PartName="/xl/worksheets/sheet45.xml" ContentType="application/vnd.openxmlformats-officedocument.spreadsheetml.worksheet+xml"/>
  <Override PartName="/xl/drawings/drawing8.xml" ContentType="application/vnd.openxmlformats-officedocument.drawing+xml"/>
  <Override PartName="/xl/worksheets/sheet46.xml" ContentType="application/vnd.openxmlformats-officedocument.spreadsheetml.worksheet+xml"/>
  <Override PartName="/xl/drawings/drawing9.xml" ContentType="application/vnd.openxmlformats-officedocument.drawing+xml"/>
  <Override PartName="/xl/worksheets/sheet4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52" tabRatio="1000" firstSheet="33" activeTab="36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  <sheet name="2010" sheetId="13" r:id="rId13"/>
    <sheet name="2011" sheetId="14" r:id="rId14"/>
    <sheet name="2012 Org" sheetId="15" r:id="rId15"/>
    <sheet name="2012 Nya" sheetId="16" r:id="rId16"/>
    <sheet name="2013" sheetId="17" r:id="rId17"/>
    <sheet name="2014" sheetId="18" r:id="rId18"/>
    <sheet name="2015" sheetId="19" r:id="rId19"/>
    <sheet name="2016 VVO" sheetId="20" r:id="rId20"/>
    <sheet name="2016 ÄSO" sheetId="21" r:id="rId21"/>
    <sheet name="2017 VVO" sheetId="22" r:id="rId22"/>
    <sheet name="2017 ÄSO" sheetId="23" r:id="rId23"/>
    <sheet name="2018 VVO " sheetId="24" r:id="rId24"/>
    <sheet name="2018 ÄSO " sheetId="25" r:id="rId25"/>
    <sheet name="2019 VVO" sheetId="26" r:id="rId26"/>
    <sheet name="2019 ÄSO" sheetId="27" r:id="rId27"/>
    <sheet name="2020 VVO " sheetId="28" r:id="rId28"/>
    <sheet name="2020 ÄSO" sheetId="29" r:id="rId29"/>
    <sheet name="2021 VVO" sheetId="30" r:id="rId30"/>
    <sheet name="2021 ÄSO" sheetId="31" r:id="rId31"/>
    <sheet name="2022 VVO " sheetId="32" r:id="rId32"/>
    <sheet name="2022 ÄSO" sheetId="33" r:id="rId33"/>
    <sheet name="2023 VVO" sheetId="34" r:id="rId34"/>
    <sheet name="2023 ÄSO" sheetId="35" r:id="rId35"/>
    <sheet name="Tomt Blad" sheetId="36" r:id="rId36"/>
    <sheet name="Sammanställning" sheetId="37" r:id="rId37"/>
    <sheet name="Sammanställning Bräcka" sheetId="38" r:id="rId38"/>
    <sheet name="Diagram OBS-Mantimmar" sheetId="39" r:id="rId39"/>
    <sheet name="Diagram med total" sheetId="40" r:id="rId40"/>
    <sheet name="Diagram utan total " sheetId="41" r:id="rId41"/>
    <sheet name="Diagram Kalvkor" sheetId="42" r:id="rId42"/>
    <sheet name="Diag Kalvförande kor" sheetId="43" r:id="rId43"/>
    <sheet name="Diagram Reproduktion %" sheetId="44" r:id="rId44"/>
    <sheet name="Diagram antal delt" sheetId="45" r:id="rId45"/>
    <sheet name="Obs- område" sheetId="46" r:id="rId46"/>
    <sheet name="Diagram avskjut-OBS" sheetId="47" r:id="rId47"/>
  </sheets>
  <definedNames/>
  <calcPr fullCalcOnLoad="1"/>
</workbook>
</file>

<file path=xl/sharedStrings.xml><?xml version="1.0" encoding="utf-8"?>
<sst xmlns="http://schemas.openxmlformats.org/spreadsheetml/2006/main" count="2652" uniqueCount="462">
  <si>
    <t>Datum</t>
  </si>
  <si>
    <t>Jaktområde</t>
  </si>
  <si>
    <t>Antal</t>
  </si>
  <si>
    <t>jägare</t>
  </si>
  <si>
    <t>Observerade djur</t>
  </si>
  <si>
    <t>Tjur</t>
  </si>
  <si>
    <t>Okänd</t>
  </si>
  <si>
    <t>Därav skjutna</t>
  </si>
  <si>
    <t>Summa</t>
  </si>
  <si>
    <t>område</t>
  </si>
  <si>
    <t>totalt</t>
  </si>
  <si>
    <t>Ko/</t>
  </si>
  <si>
    <t>Kviga</t>
  </si>
  <si>
    <t>Ko med</t>
  </si>
  <si>
    <t>1 kalv</t>
  </si>
  <si>
    <t>2 kalv</t>
  </si>
  <si>
    <t>Ensam</t>
  </si>
  <si>
    <t>kalv</t>
  </si>
  <si>
    <t>Kvig</t>
  </si>
  <si>
    <t>jakt-</t>
  </si>
  <si>
    <t>tim.</t>
  </si>
  <si>
    <t>Obs. rovdjur</t>
  </si>
  <si>
    <t>(björn,varg,lo)</t>
  </si>
  <si>
    <t>ÄLGOBS  Gettjärns JVO  Gettjärnssektionen  1998</t>
  </si>
  <si>
    <t>12/10 fm</t>
  </si>
  <si>
    <t>Granmossen</t>
  </si>
  <si>
    <t>S:a Klätten</t>
  </si>
  <si>
    <t>Berget</t>
  </si>
  <si>
    <t>Höjda</t>
  </si>
  <si>
    <t>Bränna</t>
  </si>
  <si>
    <t>Hagbäcken</t>
  </si>
  <si>
    <t>N:a Klätten</t>
  </si>
  <si>
    <t>Vikersätra</t>
  </si>
  <si>
    <t>Summa:</t>
  </si>
  <si>
    <t>Vikaskogen</t>
  </si>
  <si>
    <t>Total summa:</t>
  </si>
  <si>
    <t>12/10 em</t>
  </si>
  <si>
    <t>13/10 fm</t>
  </si>
  <si>
    <t>13/10 em</t>
  </si>
  <si>
    <t>14/10 fm</t>
  </si>
  <si>
    <t>14/10 em</t>
  </si>
  <si>
    <t>15/10 fm</t>
  </si>
  <si>
    <t>15/10 em</t>
  </si>
  <si>
    <t>16/10 fm</t>
  </si>
  <si>
    <t>16/10 em</t>
  </si>
  <si>
    <t>17/10 em</t>
  </si>
  <si>
    <t>18/10 fm</t>
  </si>
  <si>
    <t>18/10 em</t>
  </si>
  <si>
    <t>24/10 fm</t>
  </si>
  <si>
    <t>24/10 em</t>
  </si>
  <si>
    <t>25/10 fm</t>
  </si>
  <si>
    <t>25/10 em</t>
  </si>
  <si>
    <t>31/10 fm</t>
  </si>
  <si>
    <t>31/10 em</t>
  </si>
  <si>
    <t>1/11 fm</t>
  </si>
  <si>
    <t>1/11 em</t>
  </si>
  <si>
    <t>5/12 fm</t>
  </si>
  <si>
    <t>6/12 fm</t>
  </si>
  <si>
    <t>V:a Bolagskogen</t>
  </si>
  <si>
    <t>Ö:a Bolagskogen</t>
  </si>
  <si>
    <t>S:a Rådströmåsen</t>
  </si>
  <si>
    <t>N:a Rådströmåsen</t>
  </si>
  <si>
    <t>9/10 Fm</t>
  </si>
  <si>
    <t>9/10 Em</t>
  </si>
  <si>
    <t>10/10 Fm</t>
  </si>
  <si>
    <t>10/10 Em</t>
  </si>
  <si>
    <t>S:a Viken</t>
  </si>
  <si>
    <t>11/10 Fm</t>
  </si>
  <si>
    <t>11/10 Em</t>
  </si>
  <si>
    <t>13/10 Fm</t>
  </si>
  <si>
    <t>N:a Rådström.</t>
  </si>
  <si>
    <t>13/10 Em</t>
  </si>
  <si>
    <t>14/10 Fm</t>
  </si>
  <si>
    <t>14/10 Em</t>
  </si>
  <si>
    <t>Eftersök</t>
  </si>
  <si>
    <t>15/10 Fm</t>
  </si>
  <si>
    <t>15/10 Em</t>
  </si>
  <si>
    <t xml:space="preserve">Ko </t>
  </si>
  <si>
    <t>(björn,varg,</t>
  </si>
  <si>
    <t>lo</t>
  </si>
  <si>
    <t>SUMMA:</t>
  </si>
  <si>
    <t>ÄLGOBS  Gettjärns JVO  Gettjärnssektionen  2000</t>
  </si>
  <si>
    <t>28/10 Fm</t>
  </si>
  <si>
    <t>28/10 Em</t>
  </si>
  <si>
    <t>S:a Rådström</t>
  </si>
  <si>
    <t>29/10 Fm</t>
  </si>
  <si>
    <t>29/10 Em</t>
  </si>
  <si>
    <t>4/11  Fm</t>
  </si>
  <si>
    <t>4/11  Em</t>
  </si>
  <si>
    <t>5/11  Fm</t>
  </si>
  <si>
    <t>Bränna/Granm.</t>
  </si>
  <si>
    <t>5/11  Em</t>
  </si>
  <si>
    <t>ÄLGOBS  Gettjärns JVO  Gettjärnssektionen  2001</t>
  </si>
  <si>
    <t>16/10 Fm</t>
  </si>
  <si>
    <t>16/10 Em</t>
  </si>
  <si>
    <t>18/10 Fm</t>
  </si>
  <si>
    <t>18/10 Em</t>
  </si>
  <si>
    <t>19/10 Fm</t>
  </si>
  <si>
    <t>N:a Råströmåsen</t>
  </si>
  <si>
    <t>19/10 Em</t>
  </si>
  <si>
    <t>21/10 Fm</t>
  </si>
  <si>
    <t>S:a Råströmåsen</t>
  </si>
  <si>
    <t>21/10 Em</t>
  </si>
  <si>
    <t>16 älgar)</t>
  </si>
  <si>
    <t>( 1050,8 tim /</t>
  </si>
  <si>
    <t>(1027,8 tim/</t>
  </si>
  <si>
    <t>3/11 Em</t>
  </si>
  <si>
    <t>4/11 Fm</t>
  </si>
  <si>
    <t>3/11 Fm</t>
  </si>
  <si>
    <t>4/11 Em</t>
  </si>
  <si>
    <t>4/11 F/E</t>
  </si>
  <si>
    <t>Bränna/Granmo.</t>
  </si>
  <si>
    <t>Höjda syd</t>
  </si>
  <si>
    <t>Höjda norr</t>
  </si>
  <si>
    <t>Ko</t>
  </si>
  <si>
    <t>Ko+1 kalv</t>
  </si>
  <si>
    <t>Ko+2 kalv</t>
  </si>
  <si>
    <t>Totalt</t>
  </si>
  <si>
    <t>Vikaskogen+Ängberg</t>
  </si>
  <si>
    <t>17/10 Fm</t>
  </si>
  <si>
    <t>17/10 Em</t>
  </si>
  <si>
    <t>20/10 Fm</t>
  </si>
  <si>
    <t>20/10 Em</t>
  </si>
  <si>
    <t>10/11Fm</t>
  </si>
  <si>
    <t>10/11Em</t>
  </si>
  <si>
    <t>9/11 Fm</t>
  </si>
  <si>
    <t>9/11 Em</t>
  </si>
  <si>
    <t>( 1161,7 tim /</t>
  </si>
  <si>
    <t>Bränna/Granmosse</t>
  </si>
  <si>
    <t>Stormossen</t>
  </si>
  <si>
    <t>N:a Viken</t>
  </si>
  <si>
    <t>Höjda NV</t>
  </si>
  <si>
    <t>Vikersätra Norr</t>
  </si>
  <si>
    <t>N:a Råström. Väst</t>
  </si>
  <si>
    <t>ÄLGOBS  Gettjärns JVO  Gettjärnssektionen  2002</t>
  </si>
  <si>
    <t>ÄLGOBS  Gettjärns VVO  Gettjärnssektionen  2003</t>
  </si>
  <si>
    <r>
      <t>(</t>
    </r>
    <r>
      <rPr>
        <b/>
        <i/>
        <sz val="9"/>
        <rFont val="Arial"/>
        <family val="2"/>
      </rPr>
      <t>1151,5</t>
    </r>
    <r>
      <rPr>
        <sz val="9"/>
        <rFont val="Arial"/>
        <family val="2"/>
      </rPr>
      <t xml:space="preserve"> tim/</t>
    </r>
  </si>
  <si>
    <r>
      <t>21</t>
    </r>
    <r>
      <rPr>
        <sz val="9"/>
        <rFont val="Arial"/>
        <family val="2"/>
      </rPr>
      <t xml:space="preserve"> älgar)</t>
    </r>
  </si>
  <si>
    <t>1/11  Fm</t>
  </si>
  <si>
    <t>Bränna/Granmoss</t>
  </si>
  <si>
    <t>1/11  Em</t>
  </si>
  <si>
    <t>2/11  Fm</t>
  </si>
  <si>
    <t>2/11  Em</t>
  </si>
  <si>
    <t>ÄLGOBS  Gettjärns VVO  Gettjärnssektionen  2004</t>
  </si>
  <si>
    <t>11/10 FM</t>
  </si>
  <si>
    <t>11/10 EM</t>
  </si>
  <si>
    <t>12/10 FM</t>
  </si>
  <si>
    <t>12/10 EM</t>
  </si>
  <si>
    <t>13/10 FM</t>
  </si>
  <si>
    <t>13/10 EM</t>
  </si>
  <si>
    <t>N+S Viken</t>
  </si>
  <si>
    <t>14/10 FM</t>
  </si>
  <si>
    <t>14/10 EM</t>
  </si>
  <si>
    <t>15/10 FM</t>
  </si>
  <si>
    <t>15/10 EM</t>
  </si>
  <si>
    <t>16/10 FM</t>
  </si>
  <si>
    <t>N:a Råströmåsen /</t>
  </si>
  <si>
    <t xml:space="preserve">         Vikersätra</t>
  </si>
  <si>
    <r>
      <t>(</t>
    </r>
    <r>
      <rPr>
        <b/>
        <sz val="9"/>
        <rFont val="Arial"/>
        <family val="2"/>
      </rPr>
      <t>1043 tim</t>
    </r>
    <r>
      <rPr>
        <sz val="9"/>
        <rFont val="Arial"/>
        <family val="2"/>
      </rPr>
      <t xml:space="preserve"> /</t>
    </r>
  </si>
  <si>
    <r>
      <t xml:space="preserve">13 </t>
    </r>
    <r>
      <rPr>
        <sz val="9"/>
        <rFont val="Arial"/>
        <family val="2"/>
      </rPr>
      <t>älgar)</t>
    </r>
  </si>
  <si>
    <t>30/10 FM</t>
  </si>
  <si>
    <t>V.Bolag/Vikersät</t>
  </si>
  <si>
    <t>30/10 EM</t>
  </si>
  <si>
    <t>N+S Råströmåsen</t>
  </si>
  <si>
    <t>31/10 FM</t>
  </si>
  <si>
    <t>31/10 EM</t>
  </si>
  <si>
    <t>S Klätten / Ängberg</t>
  </si>
  <si>
    <t>M 10/10 FM</t>
  </si>
  <si>
    <t>T 11/10 FM</t>
  </si>
  <si>
    <t>O 12/10 FM</t>
  </si>
  <si>
    <t>T 11/10 EM</t>
  </si>
  <si>
    <t>O 12/10 EM</t>
  </si>
  <si>
    <t>T 13/10 FM</t>
  </si>
  <si>
    <t>T 13/10 EM</t>
  </si>
  <si>
    <t>F 14/10 EM</t>
  </si>
  <si>
    <t>F 14/10 FM</t>
  </si>
  <si>
    <t>L 15/10 FM</t>
  </si>
  <si>
    <t>L 15/10 EM</t>
  </si>
  <si>
    <t>(978 tim /</t>
  </si>
  <si>
    <t>ÄLGOBS  Gettjärns VVO  Gettjärnssektionen  2005</t>
  </si>
  <si>
    <t>År</t>
  </si>
  <si>
    <t>Medel</t>
  </si>
  <si>
    <t>I:a Jaktveckan</t>
  </si>
  <si>
    <t>2001</t>
  </si>
  <si>
    <t>2002</t>
  </si>
  <si>
    <t>2003</t>
  </si>
  <si>
    <t>2004</t>
  </si>
  <si>
    <t>2005</t>
  </si>
  <si>
    <t>L 29/10</t>
  </si>
  <si>
    <t>S 30/10</t>
  </si>
  <si>
    <t>L 12/11</t>
  </si>
  <si>
    <t>S 13/11</t>
  </si>
  <si>
    <t>Vikersätra norr</t>
  </si>
  <si>
    <t>OBS</t>
  </si>
  <si>
    <t>Avsjutning</t>
  </si>
  <si>
    <t xml:space="preserve">ÄLGOBS  Gettjärns JVO  Gettjärnssektionen  </t>
  </si>
  <si>
    <t>2006</t>
  </si>
  <si>
    <t>MEDEL:</t>
  </si>
  <si>
    <t>ÄLGOBS  Gettjärns VVO  Gettjärnssektionen  2006</t>
  </si>
  <si>
    <t>M 9/10 FM</t>
  </si>
  <si>
    <t>T 10/10 FM</t>
  </si>
  <si>
    <t>T 10/10 EM</t>
  </si>
  <si>
    <t>O 11/10 FM</t>
  </si>
  <si>
    <t>O 11/10 EM</t>
  </si>
  <si>
    <t>F 13/10 FM</t>
  </si>
  <si>
    <t>F 13/10 EM</t>
  </si>
  <si>
    <t>L 14/10 FM</t>
  </si>
  <si>
    <t>L 14/10 EM</t>
  </si>
  <si>
    <t>S 15/10 FM</t>
  </si>
  <si>
    <t>S 15/10 EM</t>
  </si>
  <si>
    <t>(922 tim /</t>
  </si>
  <si>
    <r>
      <t xml:space="preserve">14 </t>
    </r>
    <r>
      <rPr>
        <sz val="9"/>
        <rFont val="Arial"/>
        <family val="2"/>
      </rPr>
      <t>älgar)</t>
    </r>
  </si>
  <si>
    <t>L 28/10</t>
  </si>
  <si>
    <t>S 29/10</t>
  </si>
  <si>
    <t>N Viken/Stormoss</t>
  </si>
  <si>
    <t>Avskj/</t>
  </si>
  <si>
    <t>%</t>
  </si>
  <si>
    <t>2007</t>
  </si>
  <si>
    <t>ÄLGOBS  Gettjärns VVO  Gettjärnssektionen  2007</t>
  </si>
  <si>
    <t>M 8/10  FM</t>
  </si>
  <si>
    <t>M 8/10  EM</t>
  </si>
  <si>
    <t>Ti 9/10 FM</t>
  </si>
  <si>
    <t>Ti 9/10 EM</t>
  </si>
  <si>
    <t>O 10/10 FM</t>
  </si>
  <si>
    <t>O 10/10 EM</t>
  </si>
  <si>
    <t>F 12/10 FM</t>
  </si>
  <si>
    <t>F 12/10 EM</t>
  </si>
  <si>
    <t>L 13/10 FM</t>
  </si>
  <si>
    <t>(1128 tim /</t>
  </si>
  <si>
    <r>
      <t xml:space="preserve">16 </t>
    </r>
    <r>
      <rPr>
        <sz val="9"/>
        <rFont val="Arial"/>
        <family val="2"/>
      </rPr>
      <t>älgar)</t>
    </r>
  </si>
  <si>
    <t>jaktmandagar:</t>
  </si>
  <si>
    <t>Total</t>
  </si>
  <si>
    <t>L 27/10 FM</t>
  </si>
  <si>
    <t>L 27/10 EM</t>
  </si>
  <si>
    <t>S 28/10 FM</t>
  </si>
  <si>
    <t>S 28/10 EM</t>
  </si>
  <si>
    <t>Grönkullen</t>
  </si>
  <si>
    <t>L 3/11 FM</t>
  </si>
  <si>
    <t>L 3/11 EM</t>
  </si>
  <si>
    <t>Tangåsmyren</t>
  </si>
  <si>
    <t>S 4/11 FM</t>
  </si>
  <si>
    <t>Centrala Bolagsk</t>
  </si>
  <si>
    <t>S 4/11 EM</t>
  </si>
  <si>
    <t>2008</t>
  </si>
  <si>
    <t>M 13/10 FM</t>
  </si>
  <si>
    <t>M 13/10 EM</t>
  </si>
  <si>
    <t>Ti 14/10 FM</t>
  </si>
  <si>
    <t>Ti 14/10 EM</t>
  </si>
  <si>
    <t>O 15/10 FM</t>
  </si>
  <si>
    <t>O 15/10 EM</t>
  </si>
  <si>
    <t>T 16/10 FM</t>
  </si>
  <si>
    <t>F 17/10 FM</t>
  </si>
  <si>
    <t>F 17/10 EM</t>
  </si>
  <si>
    <t>L 18/10 FM</t>
  </si>
  <si>
    <t>(963,5 tim /</t>
  </si>
  <si>
    <r>
      <t xml:space="preserve">17 </t>
    </r>
    <r>
      <rPr>
        <sz val="9"/>
        <rFont val="Arial"/>
        <family val="2"/>
      </rPr>
      <t>älgar)</t>
    </r>
  </si>
  <si>
    <t>L 1/11 FM</t>
  </si>
  <si>
    <t>L 1/11 EM</t>
  </si>
  <si>
    <t>S 2/11 FM</t>
  </si>
  <si>
    <t>S 2/11 EM</t>
  </si>
  <si>
    <t>(ej S:a Råstöm)</t>
  </si>
  <si>
    <t>S:a Viken/Ängberg</t>
  </si>
  <si>
    <t>L 1/11 M</t>
  </si>
  <si>
    <t>F 14/11 FM</t>
  </si>
  <si>
    <t>Råströmåsen Väst</t>
  </si>
  <si>
    <t>F 14/11 EM</t>
  </si>
  <si>
    <t>Granmossen Öst</t>
  </si>
  <si>
    <t>L 15/11 FM</t>
  </si>
  <si>
    <t>L 15/11 EM</t>
  </si>
  <si>
    <t>S:a Klätten Öst</t>
  </si>
  <si>
    <t>S 16/11 M</t>
  </si>
  <si>
    <t>Höjda Öst</t>
  </si>
  <si>
    <t>ÄLGOBS  Gettjärns VVO  Gettjärnssektionen  2008</t>
  </si>
  <si>
    <t xml:space="preserve">ÄLGOBS  Gettjärns VVO  Gettjärnssektionen  </t>
  </si>
  <si>
    <t>ÄLGOBS  Gettjärns VVO  Gettjärnssektionen  2009</t>
  </si>
  <si>
    <t>M 12/10 FM</t>
  </si>
  <si>
    <t>M 12/10 EM</t>
  </si>
  <si>
    <t>Ti 13/10 FM</t>
  </si>
  <si>
    <t>Ti 13/10 EM</t>
  </si>
  <si>
    <t>O 14/10 FM</t>
  </si>
  <si>
    <t>O 14/10 EM</t>
  </si>
  <si>
    <t>T 15/10 FM</t>
  </si>
  <si>
    <t>T 15/10 EM</t>
  </si>
  <si>
    <t>F 16/10 FM</t>
  </si>
  <si>
    <t>F 16/10 EM</t>
  </si>
  <si>
    <t>L 17/10 FM</t>
  </si>
  <si>
    <t>(Kronhjort)</t>
  </si>
  <si>
    <t>N:a Råströmsåsen</t>
  </si>
  <si>
    <t>och övrigt</t>
  </si>
  <si>
    <t>2009</t>
  </si>
  <si>
    <t>L 31/10 FM</t>
  </si>
  <si>
    <t>L 31/10 EM</t>
  </si>
  <si>
    <t>S 1/11 FM</t>
  </si>
  <si>
    <t>S 1/11 EM</t>
  </si>
  <si>
    <t>Klätten</t>
  </si>
  <si>
    <t>L 14/11 FM</t>
  </si>
  <si>
    <t>Granm/Höjda</t>
  </si>
  <si>
    <t>L 14/11 EM</t>
  </si>
  <si>
    <t>Höjda/Berget</t>
  </si>
  <si>
    <t>S 15/11 FM</t>
  </si>
  <si>
    <t>Storm/Dalkullen</t>
  </si>
  <si>
    <t>ÄLGOBS  Gettjärns VVO  Gettjärnssektionen  2010</t>
  </si>
  <si>
    <t>M 11/10 FM</t>
  </si>
  <si>
    <t>M 11/10 EM</t>
  </si>
  <si>
    <t>Ti 12/10 FM</t>
  </si>
  <si>
    <t>Ti 12/10 EM</t>
  </si>
  <si>
    <t>O 13/10 FM</t>
  </si>
  <si>
    <t>To 14/10 FM</t>
  </si>
  <si>
    <t>To 14/10 EM</t>
  </si>
  <si>
    <t>F 15/10 FM</t>
  </si>
  <si>
    <t>F 15/10 EM</t>
  </si>
  <si>
    <t>L 16/10 FM</t>
  </si>
  <si>
    <t>N:a Råström</t>
  </si>
  <si>
    <t>S.Viken/Stormosse</t>
  </si>
  <si>
    <t>(ej S:a Råstöm+Bränna)</t>
  </si>
  <si>
    <t>F 29/10 FM</t>
  </si>
  <si>
    <t>Skräddarås/S.Vike</t>
  </si>
  <si>
    <t>F 29/10 EM</t>
  </si>
  <si>
    <t>L 30/10 FM</t>
  </si>
  <si>
    <t>S:a Råström</t>
  </si>
  <si>
    <t>L 30/10 EM</t>
  </si>
  <si>
    <t>S 31/10</t>
  </si>
  <si>
    <t>(Eftersök)</t>
  </si>
  <si>
    <t>ÄLGOBS  Gettjärns VVO  Gettjärnssektionen  2011</t>
  </si>
  <si>
    <t>M 10/10 EM</t>
  </si>
  <si>
    <t>Ti 11/10 FM</t>
  </si>
  <si>
    <t>Ti 11/10 EM</t>
  </si>
  <si>
    <t>To 13/10 FM</t>
  </si>
  <si>
    <t>To 13/10 EM</t>
  </si>
  <si>
    <t>L 22/10 FM</t>
  </si>
  <si>
    <t>L 29/10 FM</t>
  </si>
  <si>
    <t>L 29/10 EM</t>
  </si>
  <si>
    <t>S 30/10 FM</t>
  </si>
  <si>
    <t>ÄLGOBS  Gettjärns VVO  Gettjärnssektionen  2012</t>
  </si>
  <si>
    <t>M 8/10 FM</t>
  </si>
  <si>
    <t>M 8/10 EM</t>
  </si>
  <si>
    <t>To 11/10 FM</t>
  </si>
  <si>
    <t>To 11/10 EM</t>
  </si>
  <si>
    <t>Kronhjort</t>
  </si>
  <si>
    <t>M 15/10</t>
  </si>
  <si>
    <t>Bräcka/Boberg</t>
  </si>
  <si>
    <t>Ti 16/10</t>
  </si>
  <si>
    <t>Original</t>
  </si>
  <si>
    <t>Nya</t>
  </si>
  <si>
    <t>Bränna/N Klätten</t>
  </si>
  <si>
    <t>S 25/11 FM</t>
  </si>
  <si>
    <t>L 1/12 FM</t>
  </si>
  <si>
    <t>Granm/Bränna</t>
  </si>
  <si>
    <t>S 2/12</t>
  </si>
  <si>
    <t>L 29/12</t>
  </si>
  <si>
    <t>S 30/12</t>
  </si>
  <si>
    <t>S 24/2</t>
  </si>
  <si>
    <t>Norra Viken</t>
  </si>
  <si>
    <t>Södra Viken</t>
  </si>
  <si>
    <t>lo, övr</t>
  </si>
  <si>
    <t>(Överjagat på 5 dagar)</t>
  </si>
  <si>
    <t>ÄLGOBS  Gettjärns VVO  Gettjärnssektionen  2013</t>
  </si>
  <si>
    <t>M 14/10 EM</t>
  </si>
  <si>
    <t>M 14/10 FM</t>
  </si>
  <si>
    <t>Ti 15/10 FM</t>
  </si>
  <si>
    <t>Ti 15/10 EM</t>
  </si>
  <si>
    <t>O 16/10 FM</t>
  </si>
  <si>
    <t>O 16/10 EM</t>
  </si>
  <si>
    <t>To 17/10 FM</t>
  </si>
  <si>
    <t>To 17/10 EM</t>
  </si>
  <si>
    <t>F 18/10 FM</t>
  </si>
  <si>
    <t>F 18/10 EM</t>
  </si>
  <si>
    <t>L 19/10 FM</t>
  </si>
  <si>
    <t>S. Klätten</t>
  </si>
  <si>
    <t>Ö Bolagskogen</t>
  </si>
  <si>
    <t>Råströmsåsen</t>
  </si>
  <si>
    <t>V Bolagskogen</t>
  </si>
  <si>
    <t>N Klätten</t>
  </si>
  <si>
    <t>Hondjur</t>
  </si>
  <si>
    <t>Kalvar</t>
  </si>
  <si>
    <t>Repro</t>
  </si>
  <si>
    <t>duktion</t>
  </si>
  <si>
    <t>Reproduktion%</t>
  </si>
  <si>
    <t>2013</t>
  </si>
  <si>
    <t>ÄLGOBS  Gettjärns VVO  Bräckasekt  2013</t>
  </si>
  <si>
    <t>L 2/11 FM</t>
  </si>
  <si>
    <t>L 2/11 EM</t>
  </si>
  <si>
    <t>S 3/11</t>
  </si>
  <si>
    <t>N Råström</t>
  </si>
  <si>
    <t>L 7/12</t>
  </si>
  <si>
    <t>ÄLGOBS  Gettjärns VVO  Gettjärnssektionen  2014</t>
  </si>
  <si>
    <t>To 16/10 FM</t>
  </si>
  <si>
    <t>S 19/10 FM</t>
  </si>
  <si>
    <t>Kronhjortar</t>
  </si>
  <si>
    <t>(ej Vikersätra)</t>
  </si>
  <si>
    <t>(eller annan</t>
  </si>
  <si>
    <t>obs)</t>
  </si>
  <si>
    <t>ÄLGOBS  Gettjärns VVO  Gettjärnssektionen  2015</t>
  </si>
  <si>
    <t>S Klätten</t>
  </si>
  <si>
    <t>To 15/10 FM</t>
  </si>
  <si>
    <t>Varg</t>
  </si>
  <si>
    <t>N Klätten/Höjda</t>
  </si>
  <si>
    <t>(ej Vikersätra, Varg)</t>
  </si>
  <si>
    <t>Råströmåsen</t>
  </si>
  <si>
    <t>Ensamna kor</t>
  </si>
  <si>
    <t>ÄLGOBS  Gettjärns VVO  Gettjärnssektionen  2016</t>
  </si>
  <si>
    <t>Granm+Bränna</t>
  </si>
  <si>
    <t>N Klätt</t>
  </si>
  <si>
    <t>Not.  To Höjda 13/10 Ko med 2 kalvar obs på väg till jakt</t>
  </si>
  <si>
    <t>ÄLGOBS  Gettjärns VVO  Gettjärnssekt  2001 - 2016</t>
  </si>
  <si>
    <t>Dubbelt S Klätt+Vika</t>
  </si>
  <si>
    <t>ÄLGOBS  Gettjärns VVO  Gettjärnssektionen  2017</t>
  </si>
  <si>
    <t>M 9/10 EM</t>
  </si>
  <si>
    <t>Ti 10/10 FM</t>
  </si>
  <si>
    <t>Ti 10/10 EM</t>
  </si>
  <si>
    <t>To 12/10 FM</t>
  </si>
  <si>
    <t>Varg (Överjagat på 5 dag)</t>
  </si>
  <si>
    <t>ÄLGOBS  Gettjärns VVO  Gettjärnssektionen  2018</t>
  </si>
  <si>
    <t>Vildsvin</t>
  </si>
  <si>
    <t>L 17/11 FM</t>
  </si>
  <si>
    <t>L 17/11 EM</t>
  </si>
  <si>
    <t>S 18/11 FM</t>
  </si>
  <si>
    <t>S 18/11 EM</t>
  </si>
  <si>
    <t>L  24/11 FM</t>
  </si>
  <si>
    <t>L 24/11 EM</t>
  </si>
  <si>
    <t>S 25/11</t>
  </si>
  <si>
    <t>OBS/mantimme:</t>
  </si>
  <si>
    <t>OBS/mantimmar:</t>
  </si>
  <si>
    <t>man-</t>
  </si>
  <si>
    <t>timmar</t>
  </si>
  <si>
    <t>VVO</t>
  </si>
  <si>
    <t>ÄSO</t>
  </si>
  <si>
    <t>ÄLGOBS  Gettjärns VVO  Gettjärnssektionen  2019</t>
  </si>
  <si>
    <t>Ö Bolag</t>
  </si>
  <si>
    <t>L 19/10</t>
  </si>
  <si>
    <t>V Bolag</t>
  </si>
  <si>
    <t>L 9/11 FM</t>
  </si>
  <si>
    <t>L 9/11 EM</t>
  </si>
  <si>
    <t>S 10/11 FM</t>
  </si>
  <si>
    <t>S 10/11 EM</t>
  </si>
  <si>
    <t>N Viken</t>
  </si>
  <si>
    <t>Bräcka</t>
  </si>
  <si>
    <t>M 21/10</t>
  </si>
  <si>
    <t>Ti 22/10</t>
  </si>
  <si>
    <t>L 16/11</t>
  </si>
  <si>
    <t>ÄLGOBS  Gettjärns VVO  Gettjärnssektionen  2020</t>
  </si>
  <si>
    <t>O 13/10 EM</t>
  </si>
  <si>
    <t>ÄLGOBS  Gettjärns VVO  Gettjärnssektionen  2021 ÄSO</t>
  </si>
  <si>
    <t>ÄLGOBS  Gettjärns VVO  Gettjärnssektionen  2021 VVO</t>
  </si>
  <si>
    <t>2021</t>
  </si>
  <si>
    <t>Ej Granm, Höjda, Vikersät, 4 jaktdagar</t>
  </si>
  <si>
    <t>S Klättenx2, Ej Ö Bolag, 5 jaktdagar</t>
  </si>
  <si>
    <t>ÄLGOBS  Gettjärns VVO  Gettjärnssektionen  2022 VVO</t>
  </si>
  <si>
    <t>L 5/11 FM</t>
  </si>
  <si>
    <t>L 5/11 EM</t>
  </si>
  <si>
    <t>ÄLGOBS  Gettjärns VVO  Gettjärnssektionen  2022 ÄSO</t>
  </si>
  <si>
    <t>(1083,75 tim)</t>
  </si>
  <si>
    <t>* Mån-Fre</t>
  </si>
  <si>
    <t>41,9*</t>
  </si>
  <si>
    <t>2022</t>
  </si>
  <si>
    <t>ÄLGOBS  Gettjärns VVO  Gettjärnssektionen  2023 VVO</t>
  </si>
  <si>
    <t>ÄLGOBS  Gettjärns VVO  Gettjärnssektionen  2023 ÄSO</t>
  </si>
  <si>
    <t>Hjort+Hind</t>
  </si>
  <si>
    <t>Bränna/N Klätt</t>
  </si>
  <si>
    <t>(870,5 tim)</t>
  </si>
  <si>
    <t>2023</t>
  </si>
  <si>
    <t>Hjort+Hind, 5 jaktdagar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</si>
</sst>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%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</numFmts>
  <fonts count="72">
    <font>
      <sz val="10"/>
      <name val="Arial"/>
      <family val="0"/>
    </font>
    <font>
      <b/>
      <sz val="10"/>
      <name val="Arial"/>
      <family val="2"/>
    </font>
    <font>
      <b/>
      <sz val="10"/>
      <name val="Modern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2"/>
      <name val="Modern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9"/>
      <color indexed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8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5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20" borderId="1" applyNumberFormat="0" applyFont="0" applyAlignment="0" applyProtection="0"/>
    <xf numFmtId="0" fontId="54" fillId="21" borderId="2" applyNumberFormat="0" applyAlignment="0" applyProtection="0"/>
    <xf numFmtId="0" fontId="55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31" borderId="3" applyNumberFormat="0" applyAlignment="0" applyProtection="0"/>
    <xf numFmtId="0" fontId="60" fillId="0" borderId="4" applyNumberFormat="0" applyFill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/>
    </xf>
    <xf numFmtId="16" fontId="3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4" xfId="0" applyFont="1" applyBorder="1" applyAlignment="1">
      <alignment/>
    </xf>
    <xf numFmtId="16" fontId="3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2" fontId="3" fillId="0" borderId="12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7" fillId="34" borderId="17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2" fontId="7" fillId="34" borderId="17" xfId="0" applyNumberFormat="1" applyFont="1" applyFill="1" applyBorder="1" applyAlignment="1">
      <alignment/>
    </xf>
    <xf numFmtId="0" fontId="8" fillId="34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2" fontId="7" fillId="34" borderId="17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16" fontId="3" fillId="0" borderId="19" xfId="0" applyNumberFormat="1" applyFont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left"/>
    </xf>
    <xf numFmtId="0" fontId="1" fillId="35" borderId="13" xfId="0" applyFont="1" applyFill="1" applyBorder="1" applyAlignment="1">
      <alignment/>
    </xf>
    <xf numFmtId="0" fontId="1" fillId="35" borderId="13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7" xfId="0" applyNumberFormat="1" applyFont="1" applyBorder="1" applyAlignment="1">
      <alignment horizontal="center"/>
    </xf>
    <xf numFmtId="166" fontId="11" fillId="0" borderId="17" xfId="0" applyNumberFormat="1" applyFont="1" applyBorder="1" applyAlignment="1">
      <alignment horizontal="center"/>
    </xf>
    <xf numFmtId="0" fontId="13" fillId="36" borderId="17" xfId="0" applyFont="1" applyFill="1" applyBorder="1" applyAlignment="1">
      <alignment horizontal="center"/>
    </xf>
    <xf numFmtId="0" fontId="14" fillId="36" borderId="17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3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49" fontId="5" fillId="36" borderId="17" xfId="0" applyNumberFormat="1" applyFont="1" applyFill="1" applyBorder="1" applyAlignment="1">
      <alignment horizontal="center"/>
    </xf>
    <xf numFmtId="166" fontId="14" fillId="36" borderId="17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9" fontId="0" fillId="0" borderId="17" xfId="48" applyFont="1" applyBorder="1" applyAlignment="1">
      <alignment/>
    </xf>
    <xf numFmtId="0" fontId="7" fillId="34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right"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166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26" xfId="0" applyNumberFormat="1" applyBorder="1" applyAlignment="1">
      <alignment/>
    </xf>
    <xf numFmtId="0" fontId="3" fillId="0" borderId="0" xfId="0" applyFont="1" applyAlignment="1">
      <alignment/>
    </xf>
    <xf numFmtId="0" fontId="16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1" fontId="17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1" fontId="17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6" fillId="0" borderId="12" xfId="0" applyFont="1" applyBorder="1" applyAlignment="1">
      <alignment/>
    </xf>
    <xf numFmtId="166" fontId="7" fillId="34" borderId="17" xfId="0" applyNumberFormat="1" applyFont="1" applyFill="1" applyBorder="1" applyAlignment="1">
      <alignment horizontal="center"/>
    </xf>
    <xf numFmtId="167" fontId="11" fillId="0" borderId="17" xfId="48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166" fontId="16" fillId="0" borderId="12" xfId="0" applyNumberFormat="1" applyFont="1" applyBorder="1" applyAlignment="1">
      <alignment horizontal="center"/>
    </xf>
    <xf numFmtId="0" fontId="16" fillId="0" borderId="17" xfId="0" applyFont="1" applyBorder="1" applyAlignment="1">
      <alignment horizontal="left"/>
    </xf>
    <xf numFmtId="166" fontId="9" fillId="0" borderId="17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2" xfId="0" applyFont="1" applyBorder="1" applyAlignment="1">
      <alignment/>
    </xf>
    <xf numFmtId="0" fontId="16" fillId="0" borderId="19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0" fillId="0" borderId="17" xfId="48" applyNumberFormat="1" applyFont="1" applyBorder="1" applyAlignment="1">
      <alignment horizontal="center"/>
    </xf>
    <xf numFmtId="167" fontId="0" fillId="0" borderId="17" xfId="48" applyNumberFormat="1" applyFont="1" applyBorder="1" applyAlignment="1">
      <alignment horizontal="center"/>
    </xf>
    <xf numFmtId="16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16" fillId="0" borderId="29" xfId="0" applyFont="1" applyBorder="1" applyAlignment="1">
      <alignment/>
    </xf>
    <xf numFmtId="0" fontId="15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1" fillId="35" borderId="12" xfId="48" applyFont="1" applyFill="1" applyBorder="1" applyAlignment="1">
      <alignment horizontal="center"/>
    </xf>
    <xf numFmtId="167" fontId="0" fillId="0" borderId="17" xfId="48" applyNumberFormat="1" applyBorder="1" applyAlignment="1">
      <alignment horizontal="center"/>
    </xf>
    <xf numFmtId="9" fontId="0" fillId="0" borderId="17" xfId="48" applyBorder="1" applyAlignment="1">
      <alignment/>
    </xf>
    <xf numFmtId="0" fontId="16" fillId="0" borderId="27" xfId="0" applyFont="1" applyBorder="1" applyAlignment="1">
      <alignment/>
    </xf>
    <xf numFmtId="0" fontId="11" fillId="0" borderId="17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20" fillId="0" borderId="17" xfId="0" applyFont="1" applyBorder="1" applyAlignment="1">
      <alignment/>
    </xf>
    <xf numFmtId="0" fontId="11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6" fontId="11" fillId="0" borderId="17" xfId="0" applyNumberFormat="1" applyFont="1" applyFill="1" applyBorder="1" applyAlignment="1">
      <alignment horizontal="center"/>
    </xf>
    <xf numFmtId="166" fontId="1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6" fillId="0" borderId="17" xfId="0" applyFont="1" applyBorder="1" applyAlignment="1">
      <alignment horizontal="right"/>
    </xf>
    <xf numFmtId="0" fontId="69" fillId="0" borderId="17" xfId="0" applyFont="1" applyBorder="1" applyAlignment="1">
      <alignment horizontal="center"/>
    </xf>
    <xf numFmtId="173" fontId="69" fillId="0" borderId="17" xfId="0" applyNumberFormat="1" applyFont="1" applyBorder="1" applyAlignment="1">
      <alignment horizontal="center"/>
    </xf>
    <xf numFmtId="0" fontId="69" fillId="0" borderId="17" xfId="0" applyFont="1" applyBorder="1" applyAlignment="1">
      <alignment/>
    </xf>
    <xf numFmtId="0" fontId="70" fillId="0" borderId="17" xfId="0" applyFont="1" applyBorder="1" applyAlignment="1">
      <alignment/>
    </xf>
    <xf numFmtId="0" fontId="71" fillId="0" borderId="17" xfId="0" applyFont="1" applyBorder="1" applyAlignment="1">
      <alignment/>
    </xf>
    <xf numFmtId="173" fontId="69" fillId="0" borderId="12" xfId="0" applyNumberFormat="1" applyFont="1" applyBorder="1" applyAlignment="1">
      <alignment horizontal="center"/>
    </xf>
    <xf numFmtId="173" fontId="11" fillId="0" borderId="17" xfId="0" applyNumberFormat="1" applyFont="1" applyBorder="1" applyAlignment="1">
      <alignment horizontal="center"/>
    </xf>
    <xf numFmtId="173" fontId="11" fillId="0" borderId="17" xfId="0" applyNumberFormat="1" applyFont="1" applyBorder="1" applyAlignment="1">
      <alignment horizontal="center"/>
    </xf>
    <xf numFmtId="173" fontId="14" fillId="36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6" fontId="16" fillId="0" borderId="12" xfId="0" applyNumberFormat="1" applyFont="1" applyFill="1" applyBorder="1" applyAlignment="1">
      <alignment horizontal="center"/>
    </xf>
    <xf numFmtId="173" fontId="69" fillId="0" borderId="17" xfId="0" applyNumberFormat="1" applyFont="1" applyFill="1" applyBorder="1" applyAlignment="1">
      <alignment horizontal="center"/>
    </xf>
    <xf numFmtId="0" fontId="69" fillId="0" borderId="17" xfId="0" applyFont="1" applyFill="1" applyBorder="1" applyAlignment="1">
      <alignment horizontal="center"/>
    </xf>
    <xf numFmtId="166" fontId="13" fillId="36" borderId="17" xfId="0" applyNumberFormat="1" applyFont="1" applyFill="1" applyBorder="1" applyAlignment="1">
      <alignment horizontal="center"/>
    </xf>
    <xf numFmtId="49" fontId="11" fillId="0" borderId="17" xfId="0" applyNumberFormat="1" applyFont="1" applyBorder="1" applyAlignment="1">
      <alignment horizontal="left"/>
    </xf>
    <xf numFmtId="49" fontId="5" fillId="36" borderId="17" xfId="0" applyNumberFormat="1" applyFont="1" applyFill="1" applyBorder="1" applyAlignment="1">
      <alignment horizontal="left"/>
    </xf>
    <xf numFmtId="173" fontId="0" fillId="0" borderId="0" xfId="0" applyNumberForma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OBS/ Mantimmar Gettjärn sekt. 3700 ha</a:t>
            </a:r>
          </a:p>
        </c:rich>
      </c:tx>
      <c:layout>
        <c:manualLayout>
          <c:xMode val="factor"/>
          <c:yMode val="factor"/>
          <c:x val="-0.06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125"/>
          <c:w val="0.7842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'Diagram OBS-Mantimmar'!$A$38</c:f>
              <c:strCache>
                <c:ptCount val="1"/>
                <c:pt idx="0">
                  <c:v>VVO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OBS-Mantimmar'!$B$37:$Y$37</c:f>
              <c:numCache/>
            </c:numRef>
          </c:cat>
          <c:val>
            <c:numRef>
              <c:f>'Diagram OBS-Mantimmar'!$B$38:$Y$38</c:f>
              <c:numCache/>
            </c:numRef>
          </c:val>
          <c:smooth val="0"/>
        </c:ser>
        <c:ser>
          <c:idx val="1"/>
          <c:order val="1"/>
          <c:tx>
            <c:strRef>
              <c:f>'Diagram OBS-Mantimmar'!$A$39</c:f>
              <c:strCache>
                <c:ptCount val="1"/>
                <c:pt idx="0">
                  <c:v>ÄSO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OBS-Mantimmar'!$B$37:$Y$37</c:f>
              <c:numCache/>
            </c:numRef>
          </c:cat>
          <c:val>
            <c:numRef>
              <c:f>'Diagram OBS-Mantimmar'!$B$39:$Y$39</c:f>
              <c:numCache/>
            </c:numRef>
          </c:val>
          <c:smooth val="0"/>
        </c:ser>
        <c:ser>
          <c:idx val="2"/>
          <c:order val="2"/>
          <c:tx>
            <c:strRef>
              <c:f>'Diagram OBS-Mantimmar'!$A$40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OBS-Mantimmar'!$B$37:$Y$37</c:f>
              <c:numCache/>
            </c:numRef>
          </c:cat>
          <c:val>
            <c:numRef>
              <c:f>'Diagram OBS-Mantimmar'!$B$40:$V$40</c:f>
              <c:numCache/>
            </c:numRef>
          </c:val>
          <c:smooth val="0"/>
        </c:ser>
        <c:ser>
          <c:idx val="3"/>
          <c:order val="3"/>
          <c:tx>
            <c:strRef>
              <c:f>'Diagram OBS-Mantimmar'!$A$41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OBS-Mantimmar'!$B$37:$Y$37</c:f>
              <c:numCache/>
            </c:numRef>
          </c:cat>
          <c:val>
            <c:numRef>
              <c:f>'Diagram OBS-Mantimmar'!$B$41:$V$41</c:f>
              <c:numCache/>
            </c:numRef>
          </c:val>
          <c:smooth val="0"/>
        </c:ser>
        <c:ser>
          <c:idx val="4"/>
          <c:order val="4"/>
          <c:tx>
            <c:strRef>
              <c:f>'Diagram OBS-Mantimmar'!$A$42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OBS-Mantimmar'!$B$37:$Y$37</c:f>
              <c:numCache/>
            </c:numRef>
          </c:cat>
          <c:val>
            <c:numRef>
              <c:f>'Diagram OBS-Mantimmar'!$B$42:$V$42</c:f>
              <c:numCache/>
            </c:numRef>
          </c:val>
          <c:smooth val="0"/>
        </c:ser>
        <c:marker val="1"/>
        <c:axId val="23692576"/>
        <c:axId val="11906593"/>
      </c:lineChart>
      <c:catAx>
        <c:axId val="2369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06593"/>
        <c:crosses val="autoZero"/>
        <c:auto val="1"/>
        <c:lblOffset val="100"/>
        <c:tickLblSkip val="2"/>
        <c:noMultiLvlLbl val="0"/>
      </c:catAx>
      <c:valAx>
        <c:axId val="11906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92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426"/>
          <c:w val="0.168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 Totalt/Område fom. 1998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425"/>
          <c:w val="0.9105"/>
          <c:h val="0.83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'Obs- område'!$C$20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'Obs- område'!$A$21:$A$31</c:f>
              <c:strCache/>
            </c:strRef>
          </c:cat>
          <c:val>
            <c:numRef>
              <c:f>'Obs- område'!$C$21:$C$31</c:f>
              <c:numCache/>
            </c:numRef>
          </c:val>
        </c:ser>
        <c:overlap val="100"/>
        <c:axId val="11446266"/>
        <c:axId val="35907531"/>
      </c:barChart>
      <c:catAx>
        <c:axId val="1144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07531"/>
        <c:crosses val="autoZero"/>
        <c:auto val="1"/>
        <c:lblOffset val="100"/>
        <c:tickLblSkip val="1"/>
        <c:noMultiLvlLbl val="0"/>
      </c:catAx>
      <c:valAx>
        <c:axId val="35907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6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"/>
          <c:y val="0.4095"/>
          <c:w val="0.062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OBS/ Avskjut. Gettjärn sekt. 3700 ha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55"/>
          <c:w val="0.7902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'Diagram avskjut-OBS'!$A$38</c:f>
              <c:strCache>
                <c:ptCount val="1"/>
                <c:pt idx="0">
                  <c:v>OBS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avskjut-OBS'!$B$37:$X$37</c:f>
              <c:numCache/>
            </c:numRef>
          </c:cat>
          <c:val>
            <c:numRef>
              <c:f>'Diagram avskjut-OBS'!$B$38:$X$38</c:f>
              <c:numCache/>
            </c:numRef>
          </c:val>
          <c:smooth val="0"/>
        </c:ser>
        <c:ser>
          <c:idx val="1"/>
          <c:order val="1"/>
          <c:tx>
            <c:strRef>
              <c:f>'Diagram avskjut-OBS'!$A$39</c:f>
              <c:strCache>
                <c:ptCount val="1"/>
                <c:pt idx="0">
                  <c:v>Avsjutning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avskjut-OBS'!$B$37:$X$37</c:f>
              <c:numCache/>
            </c:numRef>
          </c:cat>
          <c:val>
            <c:numRef>
              <c:f>'Diagram avskjut-OBS'!$B$39:$X$39</c:f>
              <c:numCache/>
            </c:numRef>
          </c:val>
          <c:smooth val="0"/>
        </c:ser>
        <c:ser>
          <c:idx val="2"/>
          <c:order val="2"/>
          <c:tx>
            <c:strRef>
              <c:f>'Diagram avskjut-OBS'!$A$40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avskjut-OBS'!$B$37:$X$37</c:f>
              <c:numCache/>
            </c:numRef>
          </c:cat>
          <c:val>
            <c:numRef>
              <c:f>'Diagram avskjut-OBS'!$B$40:$X$40</c:f>
              <c:numCache/>
            </c:numRef>
          </c:val>
          <c:smooth val="0"/>
        </c:ser>
        <c:ser>
          <c:idx val="3"/>
          <c:order val="3"/>
          <c:tx>
            <c:strRef>
              <c:f>'Diagram avskjut-OBS'!$A$41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avskjut-OBS'!$B$37:$X$37</c:f>
              <c:numCache/>
            </c:numRef>
          </c:cat>
          <c:val>
            <c:numRef>
              <c:f>'Diagram avskjut-OBS'!$B$41:$X$41</c:f>
              <c:numCache/>
            </c:numRef>
          </c:val>
          <c:smooth val="0"/>
        </c:ser>
        <c:ser>
          <c:idx val="4"/>
          <c:order val="4"/>
          <c:tx>
            <c:strRef>
              <c:f>'Diagram avskjut-OBS'!$A$42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avskjut-OBS'!$B$37:$X$37</c:f>
              <c:numCache/>
            </c:numRef>
          </c:cat>
          <c:val>
            <c:numRef>
              <c:f>'Diagram avskjut-OBS'!$B$42:$X$42</c:f>
              <c:numCache/>
            </c:numRef>
          </c:val>
          <c:smooth val="0"/>
        </c:ser>
        <c:marker val="1"/>
        <c:axId val="54732324"/>
        <c:axId val="22828869"/>
      </c:lineChart>
      <c:catAx>
        <c:axId val="54732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28869"/>
        <c:crosses val="autoZero"/>
        <c:auto val="1"/>
        <c:lblOffset val="100"/>
        <c:tickLblSkip val="2"/>
        <c:noMultiLvlLbl val="0"/>
      </c:catAx>
      <c:valAx>
        <c:axId val="22828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32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426"/>
          <c:w val="0.168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Obsinv. Gettjärn sekt. 3700 ha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55"/>
          <c:w val="0.7932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'Diagram med total'!$A$38</c:f>
              <c:strCache>
                <c:ptCount val="1"/>
                <c:pt idx="0">
                  <c:v>Tjur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total'!$B$37:$AA$37</c:f>
              <c:numCache/>
            </c:numRef>
          </c:cat>
          <c:val>
            <c:numRef>
              <c:f>'Diagram med total'!$B$38:$AA$38</c:f>
              <c:numCache/>
            </c:numRef>
          </c:val>
          <c:smooth val="0"/>
        </c:ser>
        <c:ser>
          <c:idx val="1"/>
          <c:order val="1"/>
          <c:tx>
            <c:strRef>
              <c:f>'Diagram med total'!$A$39</c:f>
              <c:strCache>
                <c:ptCount val="1"/>
                <c:pt idx="0">
                  <c:v>Ko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total'!$B$37:$AA$37</c:f>
              <c:numCache/>
            </c:numRef>
          </c:cat>
          <c:val>
            <c:numRef>
              <c:f>'Diagram med total'!$B$39:$AA$39</c:f>
              <c:numCache/>
            </c:numRef>
          </c:val>
          <c:smooth val="0"/>
        </c:ser>
        <c:ser>
          <c:idx val="2"/>
          <c:order val="2"/>
          <c:tx>
            <c:strRef>
              <c:f>'Diagram med total'!$A$40</c:f>
              <c:strCache>
                <c:ptCount val="1"/>
                <c:pt idx="0">
                  <c:v>Ko+1 kalv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total'!$B$37:$AA$37</c:f>
              <c:numCache/>
            </c:numRef>
          </c:cat>
          <c:val>
            <c:numRef>
              <c:f>'Diagram med total'!$B$40:$AA$40</c:f>
              <c:numCache/>
            </c:numRef>
          </c:val>
          <c:smooth val="0"/>
        </c:ser>
        <c:ser>
          <c:idx val="3"/>
          <c:order val="3"/>
          <c:tx>
            <c:strRef>
              <c:f>'Diagram med total'!$A$41</c:f>
              <c:strCache>
                <c:ptCount val="1"/>
                <c:pt idx="0">
                  <c:v>Ko+2 kalv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total'!$B$37:$AA$37</c:f>
              <c:numCache/>
            </c:numRef>
          </c:cat>
          <c:val>
            <c:numRef>
              <c:f>'Diagram med total'!$B$41:$AA$41</c:f>
              <c:numCache/>
            </c:numRef>
          </c:val>
          <c:smooth val="0"/>
        </c:ser>
        <c:ser>
          <c:idx val="4"/>
          <c:order val="4"/>
          <c:tx>
            <c:strRef>
              <c:f>'Diagram med total'!$A$42</c:f>
              <c:strCache>
                <c:ptCount val="1"/>
                <c:pt idx="0">
                  <c:v>Okänd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total'!$B$37:$AA$37</c:f>
              <c:numCache/>
            </c:numRef>
          </c:cat>
          <c:val>
            <c:numRef>
              <c:f>'Diagram med total'!$B$42:$AA$42</c:f>
              <c:numCache/>
            </c:numRef>
          </c:val>
          <c:smooth val="0"/>
        </c:ser>
        <c:ser>
          <c:idx val="5"/>
          <c:order val="5"/>
          <c:tx>
            <c:strRef>
              <c:f>'Diagram med total'!$A$43</c:f>
              <c:strCache>
                <c:ptCount val="1"/>
                <c:pt idx="0">
                  <c:v>Totalt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total'!$B$37:$AA$37</c:f>
              <c:numCache/>
            </c:numRef>
          </c:cat>
          <c:val>
            <c:numRef>
              <c:f>'Diagram med total'!$B$43:$AA$43</c:f>
              <c:numCache/>
            </c:numRef>
          </c:val>
          <c:smooth val="0"/>
        </c:ser>
        <c:ser>
          <c:idx val="6"/>
          <c:order val="6"/>
          <c:tx>
            <c:strRef>
              <c:f>'Diagram med total'!$A$44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total'!$B$37:$AA$37</c:f>
              <c:numCache/>
            </c:numRef>
          </c:cat>
          <c:val>
            <c:numRef>
              <c:f>'Diagram med total'!$B$44:$AA$44</c:f>
              <c:numCache/>
            </c:numRef>
          </c:val>
          <c:smooth val="0"/>
        </c:ser>
        <c:marker val="1"/>
        <c:axId val="40050474"/>
        <c:axId val="24909947"/>
      </c:lineChart>
      <c:catAx>
        <c:axId val="4005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09947"/>
        <c:crosses val="autoZero"/>
        <c:auto val="1"/>
        <c:lblOffset val="100"/>
        <c:tickLblSkip val="2"/>
        <c:noMultiLvlLbl val="0"/>
      </c:catAx>
      <c:valAx>
        <c:axId val="24909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0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3925"/>
          <c:w val="0.167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Obsinv. Gettjärn sekt. 3700 ha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7"/>
          <c:w val="0.850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'Diagram utan total '!$A$38</c:f>
              <c:strCache>
                <c:ptCount val="1"/>
                <c:pt idx="0">
                  <c:v>Tjur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'Diagram utan total '!$B$37:$U$42</c:f>
              <c:multiLvlStrCache/>
            </c:multiLvlStrRef>
          </c:cat>
          <c:val>
            <c:numRef>
              <c:f>'Diagram utan total '!$B$38:$T$38</c:f>
              <c:numCache/>
            </c:numRef>
          </c:val>
          <c:smooth val="0"/>
        </c:ser>
        <c:ser>
          <c:idx val="1"/>
          <c:order val="1"/>
          <c:tx>
            <c:strRef>
              <c:f>'Diagram utan total '!$A$39</c:f>
              <c:strCache>
                <c:ptCount val="1"/>
                <c:pt idx="0">
                  <c:v>Ko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'Diagram utan total '!$B$37:$U$42</c:f>
              <c:multiLvlStrCache/>
            </c:multiLvlStrRef>
          </c:cat>
          <c:val>
            <c:numRef>
              <c:f>'Diagram utan total '!$B$39:$U$39</c:f>
              <c:numCache/>
            </c:numRef>
          </c:val>
          <c:smooth val="0"/>
        </c:ser>
        <c:ser>
          <c:idx val="2"/>
          <c:order val="2"/>
          <c:tx>
            <c:strRef>
              <c:f>'Diagram utan total '!$A$40</c:f>
              <c:strCache>
                <c:ptCount val="1"/>
                <c:pt idx="0">
                  <c:v>Ko+1 kalv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'Diagram utan total '!$B$37:$U$42</c:f>
              <c:multiLvlStrCache/>
            </c:multiLvlStrRef>
          </c:cat>
          <c:val>
            <c:numRef>
              <c:f>'Diagram utan total '!$B$40:$T$40</c:f>
              <c:numCache/>
            </c:numRef>
          </c:val>
          <c:smooth val="0"/>
        </c:ser>
        <c:ser>
          <c:idx val="3"/>
          <c:order val="3"/>
          <c:tx>
            <c:strRef>
              <c:f>'Diagram utan total '!$A$41</c:f>
              <c:strCache>
                <c:ptCount val="1"/>
                <c:pt idx="0">
                  <c:v>Ko+2 kalv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'Diagram utan total '!$B$37:$U$42</c:f>
              <c:multiLvlStrCache/>
            </c:multiLvlStrRef>
          </c:cat>
          <c:val>
            <c:numRef>
              <c:f>'Diagram utan total '!$B$41:$T$41</c:f>
              <c:numCache/>
            </c:numRef>
          </c:val>
          <c:smooth val="0"/>
        </c:ser>
        <c:ser>
          <c:idx val="4"/>
          <c:order val="4"/>
          <c:tx>
            <c:strRef>
              <c:f>'Diagram utan total '!$A$42</c:f>
              <c:strCache>
                <c:ptCount val="1"/>
                <c:pt idx="0">
                  <c:v>Okänd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'Diagram utan total '!$B$37:$U$42</c:f>
              <c:multiLvlStrCache/>
            </c:multiLvlStrRef>
          </c:cat>
          <c:val>
            <c:numRef>
              <c:f>'Diagram utan total '!$B$42:$T$42</c:f>
              <c:numCache/>
            </c:numRef>
          </c:val>
          <c:smooth val="0"/>
        </c:ser>
        <c:marker val="1"/>
        <c:axId val="22862932"/>
        <c:axId val="4439797"/>
      </c:lineChart>
      <c:catAx>
        <c:axId val="2286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9797"/>
        <c:crosses val="autoZero"/>
        <c:auto val="1"/>
        <c:lblOffset val="100"/>
        <c:tickLblSkip val="1"/>
        <c:noMultiLvlLbl val="0"/>
      </c:catAx>
      <c:valAx>
        <c:axId val="4439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2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2025"/>
          <c:w val="0.12425"/>
          <c:h val="0.2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85"/>
          <c:w val="0.85425"/>
          <c:h val="0.963"/>
        </c:manualLayout>
      </c:layout>
      <c:lineChart>
        <c:grouping val="standard"/>
        <c:varyColors val="0"/>
        <c:ser>
          <c:idx val="0"/>
          <c:order val="0"/>
          <c:tx>
            <c:strRef>
              <c:f>'Diagram utan total '!$A$38</c:f>
              <c:strCache>
                <c:ptCount val="1"/>
                <c:pt idx="0">
                  <c:v>Tjur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utan total '!$B$37:$AA$37</c:f>
              <c:numCache/>
            </c:numRef>
          </c:cat>
          <c:val>
            <c:numRef>
              <c:f>'Diagram utan total '!$B$38:$AA$38</c:f>
              <c:numCache/>
            </c:numRef>
          </c:val>
          <c:smooth val="0"/>
        </c:ser>
        <c:ser>
          <c:idx val="1"/>
          <c:order val="1"/>
          <c:tx>
            <c:strRef>
              <c:f>'Diagram utan total '!$A$39</c:f>
              <c:strCache>
                <c:ptCount val="1"/>
                <c:pt idx="0">
                  <c:v>Ko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utan total '!$B$37:$AA$37</c:f>
              <c:numCache/>
            </c:numRef>
          </c:cat>
          <c:val>
            <c:numRef>
              <c:f>'Diagram utan total '!$B$39:$AA$39</c:f>
              <c:numCache/>
            </c:numRef>
          </c:val>
          <c:smooth val="0"/>
        </c:ser>
        <c:ser>
          <c:idx val="2"/>
          <c:order val="2"/>
          <c:tx>
            <c:strRef>
              <c:f>'Diagram utan total '!$A$40</c:f>
              <c:strCache>
                <c:ptCount val="1"/>
                <c:pt idx="0">
                  <c:v>Ko+1 kalv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utan total '!$B$37:$AA$37</c:f>
              <c:numCache/>
            </c:numRef>
          </c:cat>
          <c:val>
            <c:numRef>
              <c:f>'Diagram utan total '!$B$40:$AA$40</c:f>
              <c:numCache/>
            </c:numRef>
          </c:val>
          <c:smooth val="0"/>
        </c:ser>
        <c:ser>
          <c:idx val="3"/>
          <c:order val="3"/>
          <c:tx>
            <c:strRef>
              <c:f>'Diagram utan total '!$A$41</c:f>
              <c:strCache>
                <c:ptCount val="1"/>
                <c:pt idx="0">
                  <c:v>Ko+2 kalv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utan total '!$B$37:$AA$37</c:f>
              <c:numCache/>
            </c:numRef>
          </c:cat>
          <c:val>
            <c:numRef>
              <c:f>'Diagram utan total '!$B$41:$AA$41</c:f>
              <c:numCache/>
            </c:numRef>
          </c:val>
          <c:smooth val="0"/>
        </c:ser>
        <c:ser>
          <c:idx val="4"/>
          <c:order val="4"/>
          <c:tx>
            <c:strRef>
              <c:f>'Diagram utan total '!$A$42</c:f>
              <c:strCache>
                <c:ptCount val="1"/>
                <c:pt idx="0">
                  <c:v>Okänd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utan total '!$B$37:$AA$37</c:f>
              <c:numCache/>
            </c:numRef>
          </c:cat>
          <c:val>
            <c:numRef>
              <c:f>'Diagram utan total '!$B$42:$AA$42</c:f>
              <c:numCache/>
            </c:numRef>
          </c:val>
          <c:smooth val="0"/>
        </c:ser>
        <c:marker val="1"/>
        <c:axId val="39958174"/>
        <c:axId val="24079247"/>
      </c:lineChart>
      <c:catAx>
        <c:axId val="399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79247"/>
        <c:crosses val="autoZero"/>
        <c:auto val="1"/>
        <c:lblOffset val="100"/>
        <c:tickLblSkip val="1"/>
        <c:noMultiLvlLbl val="0"/>
      </c:catAx>
      <c:valAx>
        <c:axId val="24079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58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5"/>
          <c:y val="0.34175"/>
          <c:w val="0.11975"/>
          <c:h val="0.2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Obsinv. Gettjärn sekt. 3700 ha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7"/>
          <c:w val="0.806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'Diagram Kalvkor'!$A$38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Kalvkor'!$B$37:$AA$37</c:f>
              <c:numCache/>
            </c:numRef>
          </c:cat>
          <c:val>
            <c:numRef>
              <c:f>'Diagram Kalvkor'!$B$38:$AA$38</c:f>
              <c:numCache/>
            </c:numRef>
          </c:val>
          <c:smooth val="0"/>
        </c:ser>
        <c:ser>
          <c:idx val="1"/>
          <c:order val="1"/>
          <c:tx>
            <c:strRef>
              <c:f>'Diagram Kalvkor'!$A$39</c:f>
              <c:strCache>
                <c:ptCount val="1"/>
                <c:pt idx="0">
                  <c:v>Ensamna kor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Kalvkor'!$B$37:$AA$37</c:f>
              <c:numCache/>
            </c:numRef>
          </c:cat>
          <c:val>
            <c:numRef>
              <c:f>'Diagram Kalvkor'!$B$39:$AA$39</c:f>
              <c:numCache/>
            </c:numRef>
          </c:val>
          <c:smooth val="0"/>
        </c:ser>
        <c:ser>
          <c:idx val="2"/>
          <c:order val="2"/>
          <c:tx>
            <c:strRef>
              <c:f>'Diagram Kalvkor'!$A$40</c:f>
              <c:strCache>
                <c:ptCount val="1"/>
                <c:pt idx="0">
                  <c:v>Ko+1 kalv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'Diagram Kalvkor'!$B$37:$AA$37</c:f>
              <c:numCache/>
            </c:numRef>
          </c:cat>
          <c:val>
            <c:numRef>
              <c:f>'Diagram Kalvkor'!$B$40:$AA$40</c:f>
              <c:numCache/>
            </c:numRef>
          </c:val>
          <c:smooth val="0"/>
        </c:ser>
        <c:ser>
          <c:idx val="3"/>
          <c:order val="3"/>
          <c:tx>
            <c:strRef>
              <c:f>'Diagram Kalvkor'!$A$41</c:f>
              <c:strCache>
                <c:ptCount val="1"/>
                <c:pt idx="0">
                  <c:v>Ko+2 kalv</c:v>
                </c:pt>
              </c:strCache>
            </c:strRef>
          </c:tx>
          <c:spPr>
            <a:ln w="381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'Diagram Kalvkor'!$B$37:$AA$37</c:f>
              <c:numCache/>
            </c:numRef>
          </c:cat>
          <c:val>
            <c:numRef>
              <c:f>'Diagram Kalvkor'!$B$41:$AA$41</c:f>
              <c:numCache/>
            </c:numRef>
          </c:val>
          <c:smooth val="0"/>
        </c:ser>
        <c:marker val="1"/>
        <c:axId val="15386632"/>
        <c:axId val="4261961"/>
      </c:lineChart>
      <c:catAx>
        <c:axId val="1538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961"/>
        <c:crosses val="autoZero"/>
        <c:auto val="1"/>
        <c:lblOffset val="100"/>
        <c:tickLblSkip val="1"/>
        <c:noMultiLvlLbl val="0"/>
      </c:catAx>
      <c:valAx>
        <c:axId val="4261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86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40075"/>
          <c:w val="0.16825"/>
          <c:h val="0.2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kalvförande kor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825"/>
          <c:w val="0.849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 Kalvförande kor'!$A$29:$A$52</c:f>
              <c:strCache/>
            </c:strRef>
          </c:cat>
          <c:val>
            <c:numRef>
              <c:f>'Diag Kalvförande kor'!$B$29:$B$52</c:f>
              <c:numCache/>
            </c:numRef>
          </c:val>
        </c:ser>
        <c:axId val="38357650"/>
        <c:axId val="9674531"/>
      </c:barChart>
      <c:catAx>
        <c:axId val="3835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74531"/>
        <c:crosses val="autoZero"/>
        <c:auto val="1"/>
        <c:lblOffset val="100"/>
        <c:tickLblSkip val="1"/>
        <c:noMultiLvlLbl val="0"/>
      </c:catAx>
      <c:valAx>
        <c:axId val="9674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7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9"/>
          <c:w val="0.114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355"/>
          <c:w val="0.7837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 Reproduktion %'!$B$37</c:f>
              <c:strCache>
                <c:ptCount val="1"/>
                <c:pt idx="0">
                  <c:v>Reproduktion%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 Reproduktion %'!$A$38:$A$61</c:f>
              <c:numCache/>
            </c:numRef>
          </c:cat>
          <c:val>
            <c:numRef>
              <c:f>'Diagram Reproduktion %'!$B$38:$B$61</c:f>
              <c:numCache/>
            </c:numRef>
          </c:val>
        </c:ser>
        <c:axId val="19961916"/>
        <c:axId val="45439517"/>
      </c:barChart>
      <c:catAx>
        <c:axId val="19961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39517"/>
        <c:crosses val="autoZero"/>
        <c:auto val="1"/>
        <c:lblOffset val="100"/>
        <c:tickLblSkip val="1"/>
        <c:noMultiLvlLbl val="0"/>
      </c:catAx>
      <c:valAx>
        <c:axId val="45439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61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484"/>
          <c:w val="0.179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Deltagareantal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825"/>
          <c:w val="0.849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 antal delt'!$A$27:$A$52</c:f>
              <c:strCache/>
            </c:strRef>
          </c:cat>
          <c:val>
            <c:numRef>
              <c:f>'Diagram antal delt'!$B$27:$B$52</c:f>
              <c:numCache/>
            </c:numRef>
          </c:val>
        </c:ser>
        <c:axId val="6302470"/>
        <c:axId val="56722231"/>
      </c:barChart>
      <c:catAx>
        <c:axId val="630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22231"/>
        <c:crosses val="autoZero"/>
        <c:auto val="1"/>
        <c:lblOffset val="100"/>
        <c:tickLblSkip val="2"/>
        <c:noMultiLvlLbl val="0"/>
      </c:catAx>
      <c:valAx>
        <c:axId val="56722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2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845"/>
          <c:w val="0.114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OBS/Jaktomr fom. 1998</a:t>
            </a:r>
          </a:p>
        </c:rich>
      </c:tx>
      <c:layout>
        <c:manualLayout>
          <c:xMode val="factor"/>
          <c:yMode val="factor"/>
          <c:x val="0.028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425"/>
          <c:w val="0.846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'Obs- område'!$B$20</c:f>
              <c:strCache>
                <c:ptCount val="1"/>
                <c:pt idx="0">
                  <c:v>Medel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'Obs- område'!$A$21:$A$31</c:f>
              <c:strCache/>
            </c:strRef>
          </c:cat>
          <c:val>
            <c:numRef>
              <c:f>'Obs- område'!$B$21:$B$31</c:f>
              <c:numCache/>
            </c:numRef>
          </c:val>
        </c:ser>
        <c:axId val="40738032"/>
        <c:axId val="31097969"/>
      </c:barChart>
      <c:catAx>
        <c:axId val="40738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97969"/>
        <c:crosses val="autoZero"/>
        <c:auto val="1"/>
        <c:lblOffset val="100"/>
        <c:tickLblSkip val="1"/>
        <c:noMultiLvlLbl val="0"/>
      </c:catAx>
      <c:valAx>
        <c:axId val="31097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38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7125"/>
          <c:w val="0.116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24</xdr:row>
      <xdr:rowOff>47625</xdr:rowOff>
    </xdr:from>
    <xdr:to>
      <xdr:col>10</xdr:col>
      <xdr:colOff>104775</xdr:colOff>
      <xdr:row>26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3133725" y="5448300"/>
          <a:ext cx="147637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ÄLGOBS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9</xdr:col>
      <xdr:colOff>0</xdr:colOff>
      <xdr:row>33</xdr:row>
      <xdr:rowOff>19050</xdr:rowOff>
    </xdr:to>
    <xdr:graphicFrame>
      <xdr:nvGraphicFramePr>
        <xdr:cNvPr id="1" name="Diagram 1"/>
        <xdr:cNvGraphicFramePr/>
      </xdr:nvGraphicFramePr>
      <xdr:xfrm>
        <a:off x="47625" y="0"/>
        <a:ext cx="54387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13</xdr:col>
      <xdr:colOff>161925</xdr:colOff>
      <xdr:row>33</xdr:row>
      <xdr:rowOff>19050</xdr:rowOff>
    </xdr:to>
    <xdr:graphicFrame>
      <xdr:nvGraphicFramePr>
        <xdr:cNvPr id="1" name="Diagram 1"/>
        <xdr:cNvGraphicFramePr/>
      </xdr:nvGraphicFramePr>
      <xdr:xfrm>
        <a:off x="47625" y="0"/>
        <a:ext cx="80391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9</xdr:col>
      <xdr:colOff>0</xdr:colOff>
      <xdr:row>33</xdr:row>
      <xdr:rowOff>19050</xdr:rowOff>
    </xdr:to>
    <xdr:graphicFrame>
      <xdr:nvGraphicFramePr>
        <xdr:cNvPr id="1" name="Diagram 1"/>
        <xdr:cNvGraphicFramePr/>
      </xdr:nvGraphicFramePr>
      <xdr:xfrm>
        <a:off x="47625" y="0"/>
        <a:ext cx="54387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104775</xdr:rowOff>
    </xdr:from>
    <xdr:to>
      <xdr:col>13</xdr:col>
      <xdr:colOff>504825</xdr:colOff>
      <xdr:row>33</xdr:row>
      <xdr:rowOff>19050</xdr:rowOff>
    </xdr:to>
    <xdr:graphicFrame>
      <xdr:nvGraphicFramePr>
        <xdr:cNvPr id="1" name="Diagram 1"/>
        <xdr:cNvGraphicFramePr/>
      </xdr:nvGraphicFramePr>
      <xdr:xfrm>
        <a:off x="47625" y="1562100"/>
        <a:ext cx="8382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104775</xdr:rowOff>
    </xdr:from>
    <xdr:to>
      <xdr:col>13</xdr:col>
      <xdr:colOff>447675</xdr:colOff>
      <xdr:row>34</xdr:row>
      <xdr:rowOff>38100</xdr:rowOff>
    </xdr:to>
    <xdr:graphicFrame>
      <xdr:nvGraphicFramePr>
        <xdr:cNvPr id="2" name="Diagram 2"/>
        <xdr:cNvGraphicFramePr/>
      </xdr:nvGraphicFramePr>
      <xdr:xfrm>
        <a:off x="0" y="1076325"/>
        <a:ext cx="83724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104775</xdr:rowOff>
    </xdr:from>
    <xdr:to>
      <xdr:col>13</xdr:col>
      <xdr:colOff>504825</xdr:colOff>
      <xdr:row>33</xdr:row>
      <xdr:rowOff>19050</xdr:rowOff>
    </xdr:to>
    <xdr:graphicFrame>
      <xdr:nvGraphicFramePr>
        <xdr:cNvPr id="1" name="Diagram 1"/>
        <xdr:cNvGraphicFramePr/>
      </xdr:nvGraphicFramePr>
      <xdr:xfrm>
        <a:off x="47625" y="1562100"/>
        <a:ext cx="8382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485775</xdr:colOff>
      <xdr:row>25</xdr:row>
      <xdr:rowOff>133350</xdr:rowOff>
    </xdr:to>
    <xdr:graphicFrame>
      <xdr:nvGraphicFramePr>
        <xdr:cNvPr id="1" name="Diagram 1"/>
        <xdr:cNvGraphicFramePr/>
      </xdr:nvGraphicFramePr>
      <xdr:xfrm>
        <a:off x="0" y="28575"/>
        <a:ext cx="59721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13</xdr:row>
      <xdr:rowOff>19050</xdr:rowOff>
    </xdr:from>
    <xdr:to>
      <xdr:col>9</xdr:col>
      <xdr:colOff>533400</xdr:colOff>
      <xdr:row>33</xdr:row>
      <xdr:rowOff>104775</xdr:rowOff>
    </xdr:to>
    <xdr:graphicFrame>
      <xdr:nvGraphicFramePr>
        <xdr:cNvPr id="1" name="Diagram 2"/>
        <xdr:cNvGraphicFramePr/>
      </xdr:nvGraphicFramePr>
      <xdr:xfrm>
        <a:off x="323850" y="2124075"/>
        <a:ext cx="5934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485775</xdr:colOff>
      <xdr:row>25</xdr:row>
      <xdr:rowOff>133350</xdr:rowOff>
    </xdr:to>
    <xdr:graphicFrame>
      <xdr:nvGraphicFramePr>
        <xdr:cNvPr id="1" name="Diagram 1"/>
        <xdr:cNvGraphicFramePr/>
      </xdr:nvGraphicFramePr>
      <xdr:xfrm>
        <a:off x="0" y="28575"/>
        <a:ext cx="59721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352425</xdr:colOff>
      <xdr:row>18</xdr:row>
      <xdr:rowOff>66675</xdr:rowOff>
    </xdr:to>
    <xdr:graphicFrame>
      <xdr:nvGraphicFramePr>
        <xdr:cNvPr id="1" name="Diagram 1"/>
        <xdr:cNvGraphicFramePr/>
      </xdr:nvGraphicFramePr>
      <xdr:xfrm>
        <a:off x="19050" y="28575"/>
        <a:ext cx="54864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32</xdr:row>
      <xdr:rowOff>66675</xdr:rowOff>
    </xdr:from>
    <xdr:to>
      <xdr:col>19</xdr:col>
      <xdr:colOff>266700</xdr:colOff>
      <xdr:row>52</xdr:row>
      <xdr:rowOff>142875</xdr:rowOff>
    </xdr:to>
    <xdr:graphicFrame>
      <xdr:nvGraphicFramePr>
        <xdr:cNvPr id="2" name="Diagram 2"/>
        <xdr:cNvGraphicFramePr/>
      </xdr:nvGraphicFramePr>
      <xdr:xfrm>
        <a:off x="57150" y="5267325"/>
        <a:ext cx="75057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R35"/>
  <sheetViews>
    <sheetView zoomScalePageLayoutView="0" workbookViewId="0" topLeftCell="A1">
      <selection activeCell="J49" sqref="J49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3" width="6.421875" style="0" customWidth="1"/>
    <col min="4" max="4" width="4.57421875" style="0" bestFit="1" customWidth="1"/>
    <col min="5" max="5" width="5.57421875" style="0" customWidth="1"/>
    <col min="6" max="7" width="7.421875" style="0" customWidth="1"/>
    <col min="8" max="8" width="6.42187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28125" style="0" customWidth="1"/>
    <col min="17" max="17" width="7.140625" style="0" customWidth="1"/>
    <col min="18" max="18" width="6.7109375" style="0" customWidth="1"/>
    <col min="19" max="19" width="12.8515625" style="0" customWidth="1"/>
  </cols>
  <sheetData>
    <row r="1" spans="1:18" ht="12.75">
      <c r="A1" s="10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2" t="s">
        <v>0</v>
      </c>
      <c r="B2" s="2" t="s">
        <v>1</v>
      </c>
      <c r="C2" s="2" t="s">
        <v>2</v>
      </c>
      <c r="D2" s="7"/>
      <c r="E2" s="8"/>
      <c r="F2" s="8" t="s">
        <v>4</v>
      </c>
      <c r="G2" s="8"/>
      <c r="H2" s="8"/>
      <c r="I2" s="9"/>
      <c r="J2" s="3" t="s">
        <v>8</v>
      </c>
      <c r="K2" s="3" t="s">
        <v>8</v>
      </c>
      <c r="L2" s="7"/>
      <c r="M2" s="8" t="s">
        <v>7</v>
      </c>
      <c r="N2" s="8"/>
      <c r="O2" s="9"/>
      <c r="P2" s="3" t="s">
        <v>8</v>
      </c>
      <c r="Q2" s="3" t="s">
        <v>8</v>
      </c>
      <c r="R2" s="3" t="s">
        <v>2</v>
      </c>
    </row>
    <row r="3" spans="1:18" ht="12.75">
      <c r="A3" s="5"/>
      <c r="B3" s="5"/>
      <c r="C3" s="5" t="s">
        <v>3</v>
      </c>
      <c r="D3" s="5" t="s">
        <v>5</v>
      </c>
      <c r="E3" s="5" t="s">
        <v>11</v>
      </c>
      <c r="F3" s="5" t="s">
        <v>13</v>
      </c>
      <c r="G3" s="5" t="s">
        <v>13</v>
      </c>
      <c r="H3" s="5" t="s">
        <v>16</v>
      </c>
      <c r="I3" s="5" t="s">
        <v>6</v>
      </c>
      <c r="J3" s="6" t="s">
        <v>9</v>
      </c>
      <c r="K3" s="6" t="s">
        <v>10</v>
      </c>
      <c r="L3" s="2" t="s">
        <v>5</v>
      </c>
      <c r="M3" s="3" t="s">
        <v>11</v>
      </c>
      <c r="N3" s="3" t="s">
        <v>5</v>
      </c>
      <c r="O3" s="3" t="s">
        <v>18</v>
      </c>
      <c r="P3" s="6" t="s">
        <v>9</v>
      </c>
      <c r="Q3" s="6" t="s">
        <v>10</v>
      </c>
      <c r="R3" s="6" t="s">
        <v>19</v>
      </c>
    </row>
    <row r="4" spans="1:18" ht="12.75">
      <c r="A4" s="6"/>
      <c r="B4" s="6"/>
      <c r="C4" s="6"/>
      <c r="D4" s="6"/>
      <c r="E4" s="6" t="s">
        <v>12</v>
      </c>
      <c r="F4" s="6" t="s">
        <v>14</v>
      </c>
      <c r="G4" s="6" t="s">
        <v>15</v>
      </c>
      <c r="H4" s="6" t="s">
        <v>17</v>
      </c>
      <c r="I4" s="6"/>
      <c r="J4" s="6"/>
      <c r="K4" s="6"/>
      <c r="L4" s="6"/>
      <c r="M4" s="6" t="s">
        <v>12</v>
      </c>
      <c r="N4" s="6" t="s">
        <v>17</v>
      </c>
      <c r="O4" s="4" t="s">
        <v>17</v>
      </c>
      <c r="P4" s="4"/>
      <c r="Q4" s="4"/>
      <c r="R4" s="4" t="s">
        <v>20</v>
      </c>
    </row>
    <row r="5" spans="1:18" ht="12.75">
      <c r="A5" s="11" t="s">
        <v>24</v>
      </c>
      <c r="B5" s="11" t="s">
        <v>58</v>
      </c>
      <c r="C5" s="11">
        <v>41</v>
      </c>
      <c r="D5" s="11">
        <v>3</v>
      </c>
      <c r="E5" s="11">
        <v>3</v>
      </c>
      <c r="F5" s="11">
        <v>1</v>
      </c>
      <c r="G5" s="11"/>
      <c r="H5" s="11"/>
      <c r="I5" s="11">
        <v>3</v>
      </c>
      <c r="J5" s="11">
        <v>11</v>
      </c>
      <c r="K5" s="11">
        <v>11</v>
      </c>
      <c r="L5" s="11">
        <v>2</v>
      </c>
      <c r="M5" s="11"/>
      <c r="N5" s="11"/>
      <c r="O5" s="11"/>
      <c r="P5" s="12">
        <v>2</v>
      </c>
      <c r="Q5" s="11">
        <v>2</v>
      </c>
      <c r="R5" s="11">
        <v>2.45</v>
      </c>
    </row>
    <row r="6" spans="1:18" ht="12.75">
      <c r="A6" s="11" t="s">
        <v>36</v>
      </c>
      <c r="B6" s="11" t="s">
        <v>34</v>
      </c>
      <c r="C6" s="11">
        <v>41</v>
      </c>
      <c r="D6" s="11">
        <v>2</v>
      </c>
      <c r="E6" s="11"/>
      <c r="F6" s="11">
        <v>1</v>
      </c>
      <c r="G6" s="11">
        <v>1</v>
      </c>
      <c r="H6" s="11"/>
      <c r="I6" s="11"/>
      <c r="J6" s="11">
        <v>7</v>
      </c>
      <c r="K6" s="11">
        <v>18</v>
      </c>
      <c r="L6" s="11">
        <v>1</v>
      </c>
      <c r="M6" s="11">
        <v>1</v>
      </c>
      <c r="N6" s="11"/>
      <c r="O6" s="11"/>
      <c r="P6" s="13">
        <v>2</v>
      </c>
      <c r="Q6" s="11">
        <v>4</v>
      </c>
      <c r="R6" s="14">
        <v>2</v>
      </c>
    </row>
    <row r="7" spans="1:18" ht="12.75">
      <c r="A7" s="11" t="s">
        <v>37</v>
      </c>
      <c r="B7" s="11" t="s">
        <v>25</v>
      </c>
      <c r="C7" s="11">
        <v>42</v>
      </c>
      <c r="D7" s="11">
        <v>1</v>
      </c>
      <c r="E7" s="11">
        <v>2</v>
      </c>
      <c r="F7" s="11">
        <v>2</v>
      </c>
      <c r="G7" s="11">
        <v>1</v>
      </c>
      <c r="H7" s="11"/>
      <c r="I7" s="11">
        <v>3</v>
      </c>
      <c r="J7" s="11">
        <v>13</v>
      </c>
      <c r="K7" s="11">
        <v>31</v>
      </c>
      <c r="L7" s="11">
        <v>1</v>
      </c>
      <c r="M7" s="11"/>
      <c r="N7" s="11"/>
      <c r="O7" s="11"/>
      <c r="P7" s="13">
        <v>1</v>
      </c>
      <c r="Q7" s="11">
        <v>5</v>
      </c>
      <c r="R7" s="14">
        <v>2.3</v>
      </c>
    </row>
    <row r="8" spans="1:18" ht="12.75">
      <c r="A8" s="11" t="s">
        <v>38</v>
      </c>
      <c r="B8" s="11" t="s">
        <v>26</v>
      </c>
      <c r="C8" s="11">
        <v>42</v>
      </c>
      <c r="D8" s="11">
        <v>1</v>
      </c>
      <c r="E8" s="11">
        <v>2</v>
      </c>
      <c r="F8" s="11">
        <v>2</v>
      </c>
      <c r="G8" s="11">
        <v>1</v>
      </c>
      <c r="H8" s="11"/>
      <c r="I8" s="11">
        <v>4</v>
      </c>
      <c r="J8" s="11">
        <v>14</v>
      </c>
      <c r="K8" s="11">
        <v>45</v>
      </c>
      <c r="L8" s="11"/>
      <c r="M8" s="11">
        <v>1</v>
      </c>
      <c r="N8" s="11"/>
      <c r="O8" s="11">
        <v>1</v>
      </c>
      <c r="P8" s="13">
        <v>2</v>
      </c>
      <c r="Q8" s="11">
        <v>7</v>
      </c>
      <c r="R8" s="14">
        <v>2</v>
      </c>
    </row>
    <row r="9" spans="1:18" ht="12.75">
      <c r="A9" s="11" t="s">
        <v>39</v>
      </c>
      <c r="B9" s="11" t="s">
        <v>59</v>
      </c>
      <c r="C9" s="11">
        <v>39</v>
      </c>
      <c r="D9" s="11"/>
      <c r="E9" s="11"/>
      <c r="F9" s="11">
        <v>1</v>
      </c>
      <c r="G9" s="11"/>
      <c r="H9" s="11"/>
      <c r="I9" s="11"/>
      <c r="J9" s="11">
        <v>2</v>
      </c>
      <c r="K9" s="11">
        <v>47</v>
      </c>
      <c r="L9" s="11"/>
      <c r="M9" s="11"/>
      <c r="N9" s="11"/>
      <c r="O9" s="11"/>
      <c r="P9" s="13"/>
      <c r="Q9" s="11">
        <v>7</v>
      </c>
      <c r="R9" s="14">
        <v>2</v>
      </c>
    </row>
    <row r="10" spans="1:18" ht="12.75">
      <c r="A10" s="11" t="s">
        <v>40</v>
      </c>
      <c r="B10" s="11" t="s">
        <v>27</v>
      </c>
      <c r="C10" s="11">
        <v>39</v>
      </c>
      <c r="D10" s="11">
        <v>1</v>
      </c>
      <c r="E10" s="11">
        <v>2</v>
      </c>
      <c r="F10" s="11">
        <v>1</v>
      </c>
      <c r="G10" s="11">
        <v>1</v>
      </c>
      <c r="H10" s="11"/>
      <c r="I10" s="11"/>
      <c r="J10" s="11">
        <v>8</v>
      </c>
      <c r="K10" s="11">
        <v>55</v>
      </c>
      <c r="L10" s="11">
        <v>1</v>
      </c>
      <c r="M10" s="11">
        <v>1</v>
      </c>
      <c r="N10" s="11">
        <v>2</v>
      </c>
      <c r="O10" s="11">
        <v>1</v>
      </c>
      <c r="P10" s="13">
        <v>5</v>
      </c>
      <c r="Q10" s="11">
        <v>12</v>
      </c>
      <c r="R10" s="14">
        <v>2</v>
      </c>
    </row>
    <row r="11" spans="1:18" ht="12.75">
      <c r="A11" s="11" t="s">
        <v>41</v>
      </c>
      <c r="B11" s="11" t="s">
        <v>28</v>
      </c>
      <c r="C11" s="11">
        <v>41</v>
      </c>
      <c r="D11" s="11"/>
      <c r="E11" s="11">
        <v>4</v>
      </c>
      <c r="F11" s="11">
        <v>1</v>
      </c>
      <c r="G11" s="11">
        <v>1</v>
      </c>
      <c r="H11" s="11"/>
      <c r="I11" s="11"/>
      <c r="J11" s="11">
        <v>9</v>
      </c>
      <c r="K11" s="11">
        <v>64</v>
      </c>
      <c r="L11" s="11"/>
      <c r="M11" s="11">
        <v>1</v>
      </c>
      <c r="N11" s="11">
        <v>1</v>
      </c>
      <c r="O11" s="11"/>
      <c r="P11" s="12">
        <v>2</v>
      </c>
      <c r="Q11" s="11">
        <v>14</v>
      </c>
      <c r="R11" s="11">
        <v>2.15</v>
      </c>
    </row>
    <row r="12" spans="1:18" ht="12.75">
      <c r="A12" s="11" t="s">
        <v>42</v>
      </c>
      <c r="B12" s="11" t="s">
        <v>60</v>
      </c>
      <c r="C12" s="11">
        <v>40</v>
      </c>
      <c r="D12" s="11"/>
      <c r="E12" s="11">
        <v>1</v>
      </c>
      <c r="F12" s="11">
        <v>1</v>
      </c>
      <c r="G12" s="11"/>
      <c r="H12" s="11"/>
      <c r="I12" s="11"/>
      <c r="J12" s="11">
        <v>3</v>
      </c>
      <c r="K12" s="11">
        <v>67</v>
      </c>
      <c r="L12" s="11"/>
      <c r="M12" s="11">
        <v>1</v>
      </c>
      <c r="N12" s="11"/>
      <c r="O12" s="11"/>
      <c r="P12" s="13">
        <v>1</v>
      </c>
      <c r="Q12" s="11">
        <v>15</v>
      </c>
      <c r="R12" s="11">
        <v>1.45</v>
      </c>
    </row>
    <row r="13" spans="1:18" ht="12.75">
      <c r="A13" s="11" t="s">
        <v>43</v>
      </c>
      <c r="B13" s="11" t="s">
        <v>61</v>
      </c>
      <c r="C13" s="11">
        <v>40</v>
      </c>
      <c r="D13" s="11"/>
      <c r="E13" s="11"/>
      <c r="F13" s="11">
        <v>2</v>
      </c>
      <c r="G13" s="11"/>
      <c r="H13" s="11"/>
      <c r="I13" s="11"/>
      <c r="J13" s="11">
        <v>4</v>
      </c>
      <c r="K13" s="11">
        <v>71</v>
      </c>
      <c r="L13" s="11"/>
      <c r="M13" s="11"/>
      <c r="N13" s="11"/>
      <c r="O13" s="11"/>
      <c r="P13" s="13"/>
      <c r="Q13" s="11">
        <v>15</v>
      </c>
      <c r="R13" s="14">
        <v>2</v>
      </c>
    </row>
    <row r="14" spans="1:18" ht="12.75">
      <c r="A14" s="11" t="s">
        <v>44</v>
      </c>
      <c r="B14" s="11" t="s">
        <v>29</v>
      </c>
      <c r="C14" s="11">
        <v>40</v>
      </c>
      <c r="D14" s="11"/>
      <c r="E14" s="11"/>
      <c r="F14" s="11">
        <v>1</v>
      </c>
      <c r="G14" s="11">
        <v>1</v>
      </c>
      <c r="H14" s="11"/>
      <c r="I14" s="11"/>
      <c r="J14" s="11">
        <v>5</v>
      </c>
      <c r="K14" s="11">
        <v>76</v>
      </c>
      <c r="L14" s="11"/>
      <c r="M14" s="11"/>
      <c r="N14" s="11"/>
      <c r="O14" s="11"/>
      <c r="P14" s="13"/>
      <c r="Q14" s="11">
        <v>15</v>
      </c>
      <c r="R14" s="14">
        <v>2.3</v>
      </c>
    </row>
    <row r="15" spans="1:18" ht="12.75">
      <c r="A15" s="15" t="s">
        <v>45</v>
      </c>
      <c r="B15" s="11" t="s">
        <v>30</v>
      </c>
      <c r="C15" s="11">
        <v>2</v>
      </c>
      <c r="D15" s="11"/>
      <c r="E15" s="11"/>
      <c r="F15" s="11"/>
      <c r="G15" s="11"/>
      <c r="H15" s="11">
        <v>1</v>
      </c>
      <c r="I15" s="11"/>
      <c r="J15" s="11">
        <v>1</v>
      </c>
      <c r="K15" s="11">
        <v>77</v>
      </c>
      <c r="L15" s="11"/>
      <c r="M15" s="11"/>
      <c r="N15" s="11">
        <v>1</v>
      </c>
      <c r="O15" s="11"/>
      <c r="P15" s="13">
        <v>1</v>
      </c>
      <c r="Q15" s="11">
        <v>16</v>
      </c>
      <c r="R15" s="14">
        <v>0.1</v>
      </c>
    </row>
    <row r="16" spans="1:18" ht="12.75">
      <c r="A16" s="11" t="s">
        <v>46</v>
      </c>
      <c r="B16" s="11" t="s">
        <v>31</v>
      </c>
      <c r="C16" s="11">
        <v>40</v>
      </c>
      <c r="D16" s="11">
        <v>1</v>
      </c>
      <c r="E16" s="11">
        <v>1</v>
      </c>
      <c r="F16" s="11">
        <v>1</v>
      </c>
      <c r="G16" s="11"/>
      <c r="H16" s="11">
        <v>1</v>
      </c>
      <c r="I16" s="11"/>
      <c r="J16" s="11">
        <v>5</v>
      </c>
      <c r="K16" s="11">
        <v>82</v>
      </c>
      <c r="L16" s="11">
        <v>1</v>
      </c>
      <c r="M16" s="11">
        <v>1</v>
      </c>
      <c r="N16" s="11">
        <v>1</v>
      </c>
      <c r="O16" s="11"/>
      <c r="P16" s="13">
        <v>3</v>
      </c>
      <c r="Q16" s="11">
        <v>19</v>
      </c>
      <c r="R16" s="14">
        <v>2.3</v>
      </c>
    </row>
    <row r="17" spans="1:18" ht="12.75">
      <c r="A17" s="11" t="s">
        <v>47</v>
      </c>
      <c r="B17" s="11" t="s">
        <v>32</v>
      </c>
      <c r="C17" s="11">
        <v>40</v>
      </c>
      <c r="D17" s="11"/>
      <c r="E17" s="11"/>
      <c r="F17" s="11"/>
      <c r="G17" s="11">
        <v>1</v>
      </c>
      <c r="H17" s="11"/>
      <c r="I17" s="11"/>
      <c r="J17" s="11">
        <v>3</v>
      </c>
      <c r="K17" s="11">
        <v>85</v>
      </c>
      <c r="L17" s="11"/>
      <c r="M17" s="11"/>
      <c r="N17" s="11"/>
      <c r="O17" s="11"/>
      <c r="P17" s="13"/>
      <c r="Q17" s="11">
        <v>19</v>
      </c>
      <c r="R17" s="11">
        <v>1.45</v>
      </c>
    </row>
    <row r="18" spans="1:18" ht="12.75">
      <c r="A18" s="16" t="s">
        <v>33</v>
      </c>
      <c r="B18" s="16"/>
      <c r="C18" s="16"/>
      <c r="D18" s="16">
        <f aca="true" t="shared" si="0" ref="D18:J18">SUM(D5:D17)</f>
        <v>9</v>
      </c>
      <c r="E18" s="16">
        <f t="shared" si="0"/>
        <v>15</v>
      </c>
      <c r="F18" s="16">
        <f t="shared" si="0"/>
        <v>14</v>
      </c>
      <c r="G18" s="16">
        <f t="shared" si="0"/>
        <v>7</v>
      </c>
      <c r="H18" s="16">
        <f t="shared" si="0"/>
        <v>2</v>
      </c>
      <c r="I18" s="16">
        <f t="shared" si="0"/>
        <v>10</v>
      </c>
      <c r="J18" s="16">
        <f t="shared" si="0"/>
        <v>85</v>
      </c>
      <c r="K18" s="16">
        <v>85</v>
      </c>
      <c r="L18" s="16">
        <f>SUM(L5:L17)</f>
        <v>6</v>
      </c>
      <c r="M18" s="16">
        <f>SUM(M5:M17)</f>
        <v>6</v>
      </c>
      <c r="N18" s="16">
        <f>SUM(N5:N17)</f>
        <v>5</v>
      </c>
      <c r="O18" s="16">
        <f>SUM(O5:O17)</f>
        <v>2</v>
      </c>
      <c r="P18" s="17">
        <f>SUM(P5:P17)</f>
        <v>19</v>
      </c>
      <c r="Q18" s="16">
        <v>19</v>
      </c>
      <c r="R18" s="18">
        <v>26.1</v>
      </c>
    </row>
    <row r="19" spans="1:18" ht="12.75">
      <c r="A19" s="11"/>
      <c r="B19" s="194" t="s">
        <v>421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3"/>
      <c r="Q19" s="11"/>
      <c r="R19" s="11"/>
    </row>
    <row r="20" spans="1:18" ht="12.75">
      <c r="A20" s="11" t="s">
        <v>48</v>
      </c>
      <c r="B20" s="11" t="s">
        <v>28</v>
      </c>
      <c r="C20" s="11">
        <v>31</v>
      </c>
      <c r="D20" s="11"/>
      <c r="E20" s="11">
        <v>1</v>
      </c>
      <c r="F20" s="11"/>
      <c r="G20" s="11"/>
      <c r="H20" s="11"/>
      <c r="I20" s="11"/>
      <c r="J20" s="11">
        <v>1</v>
      </c>
      <c r="K20" s="11">
        <v>86</v>
      </c>
      <c r="L20" s="11"/>
      <c r="M20" s="11"/>
      <c r="N20" s="11"/>
      <c r="O20" s="11"/>
      <c r="P20" s="13"/>
      <c r="Q20" s="11">
        <v>19</v>
      </c>
      <c r="R20" s="14">
        <v>2</v>
      </c>
    </row>
    <row r="21" spans="1:18" ht="12.75">
      <c r="A21" s="11" t="s">
        <v>49</v>
      </c>
      <c r="B21" s="11" t="s">
        <v>27</v>
      </c>
      <c r="C21" s="11">
        <v>31</v>
      </c>
      <c r="D21" s="11"/>
      <c r="E21" s="11"/>
      <c r="F21" s="11"/>
      <c r="G21" s="11"/>
      <c r="H21" s="11">
        <v>1</v>
      </c>
      <c r="I21" s="11"/>
      <c r="J21" s="11">
        <v>1</v>
      </c>
      <c r="K21" s="11">
        <v>87</v>
      </c>
      <c r="L21" s="11"/>
      <c r="M21" s="11"/>
      <c r="N21" s="11"/>
      <c r="O21" s="11">
        <v>1</v>
      </c>
      <c r="P21" s="13">
        <v>1</v>
      </c>
      <c r="Q21" s="11">
        <v>20</v>
      </c>
      <c r="R21" s="14">
        <v>2</v>
      </c>
    </row>
    <row r="22" spans="1:18" ht="12.75">
      <c r="A22" s="11" t="s">
        <v>50</v>
      </c>
      <c r="B22" s="11" t="s">
        <v>25</v>
      </c>
      <c r="C22" s="11">
        <v>25</v>
      </c>
      <c r="D22" s="11"/>
      <c r="E22" s="11">
        <v>3</v>
      </c>
      <c r="F22" s="11">
        <v>2</v>
      </c>
      <c r="G22" s="11"/>
      <c r="H22" s="11"/>
      <c r="I22" s="11">
        <v>5</v>
      </c>
      <c r="J22" s="11">
        <v>12</v>
      </c>
      <c r="K22" s="11">
        <v>99</v>
      </c>
      <c r="L22" s="11"/>
      <c r="M22" s="11"/>
      <c r="N22" s="11"/>
      <c r="O22" s="11">
        <v>1</v>
      </c>
      <c r="P22" s="13">
        <v>1</v>
      </c>
      <c r="Q22" s="11">
        <v>21</v>
      </c>
      <c r="R22" s="14">
        <v>2</v>
      </c>
    </row>
    <row r="23" spans="1:18" ht="12.75">
      <c r="A23" s="11" t="s">
        <v>51</v>
      </c>
      <c r="B23" s="11" t="s">
        <v>26</v>
      </c>
      <c r="C23" s="11">
        <v>23</v>
      </c>
      <c r="D23" s="11">
        <v>1</v>
      </c>
      <c r="E23" s="11">
        <v>1</v>
      </c>
      <c r="F23" s="11">
        <v>2</v>
      </c>
      <c r="G23" s="11"/>
      <c r="H23" s="11">
        <v>1</v>
      </c>
      <c r="I23" s="11"/>
      <c r="J23" s="11">
        <v>7</v>
      </c>
      <c r="K23" s="11">
        <v>106</v>
      </c>
      <c r="L23" s="11"/>
      <c r="M23" s="11"/>
      <c r="N23" s="11"/>
      <c r="O23" s="11">
        <v>2</v>
      </c>
      <c r="P23" s="12">
        <v>2</v>
      </c>
      <c r="Q23" s="11">
        <v>23</v>
      </c>
      <c r="R23" s="14">
        <v>2</v>
      </c>
    </row>
    <row r="24" spans="1:18" ht="12.75">
      <c r="A24" s="11" t="s">
        <v>52</v>
      </c>
      <c r="B24" s="11" t="s">
        <v>29</v>
      </c>
      <c r="C24" s="11">
        <v>21</v>
      </c>
      <c r="D24" s="11"/>
      <c r="E24" s="11">
        <v>1</v>
      </c>
      <c r="F24" s="11">
        <v>1</v>
      </c>
      <c r="G24" s="11"/>
      <c r="H24" s="11"/>
      <c r="I24" s="11">
        <v>1</v>
      </c>
      <c r="J24" s="11">
        <v>4</v>
      </c>
      <c r="K24" s="11">
        <v>110</v>
      </c>
      <c r="L24" s="11"/>
      <c r="M24" s="11"/>
      <c r="N24" s="11"/>
      <c r="O24" s="11"/>
      <c r="P24" s="11"/>
      <c r="Q24" s="11">
        <v>23</v>
      </c>
      <c r="R24" s="11">
        <v>1.45</v>
      </c>
    </row>
    <row r="25" spans="1:18" ht="12.75">
      <c r="A25" s="11" t="s">
        <v>53</v>
      </c>
      <c r="B25" s="11" t="s">
        <v>31</v>
      </c>
      <c r="C25" s="11">
        <v>20</v>
      </c>
      <c r="D25" s="11">
        <v>2</v>
      </c>
      <c r="E25" s="11">
        <v>1</v>
      </c>
      <c r="F25" s="11"/>
      <c r="G25" s="11"/>
      <c r="H25" s="11"/>
      <c r="I25" s="11"/>
      <c r="J25" s="11">
        <v>3</v>
      </c>
      <c r="K25" s="11">
        <v>113</v>
      </c>
      <c r="L25" s="11">
        <v>2</v>
      </c>
      <c r="M25" s="11"/>
      <c r="N25" s="11"/>
      <c r="O25" s="11"/>
      <c r="P25" s="11">
        <v>2</v>
      </c>
      <c r="Q25" s="11">
        <v>25</v>
      </c>
      <c r="R25" s="14">
        <v>2</v>
      </c>
    </row>
    <row r="26" spans="1:18" ht="12.75">
      <c r="A26" s="11" t="s">
        <v>54</v>
      </c>
      <c r="B26" s="11" t="s">
        <v>32</v>
      </c>
      <c r="C26" s="11">
        <v>22</v>
      </c>
      <c r="D26" s="11"/>
      <c r="E26" s="11">
        <v>1</v>
      </c>
      <c r="F26" s="11"/>
      <c r="G26" s="11"/>
      <c r="H26" s="11"/>
      <c r="I26" s="11"/>
      <c r="J26" s="11">
        <v>1</v>
      </c>
      <c r="K26" s="11">
        <v>114</v>
      </c>
      <c r="L26" s="11"/>
      <c r="M26" s="11"/>
      <c r="N26" s="11"/>
      <c r="O26" s="11"/>
      <c r="P26" s="11"/>
      <c r="Q26" s="11">
        <v>25</v>
      </c>
      <c r="R26" s="14">
        <v>2</v>
      </c>
    </row>
    <row r="27" spans="1:18" ht="12.75">
      <c r="A27" s="11" t="s">
        <v>55</v>
      </c>
      <c r="B27" s="11" t="s">
        <v>34</v>
      </c>
      <c r="C27" s="11">
        <v>19</v>
      </c>
      <c r="D27" s="11"/>
      <c r="E27" s="11">
        <v>1</v>
      </c>
      <c r="F27" s="11"/>
      <c r="G27" s="11"/>
      <c r="H27" s="11"/>
      <c r="I27" s="11"/>
      <c r="J27" s="11">
        <v>1</v>
      </c>
      <c r="K27" s="11">
        <v>115</v>
      </c>
      <c r="L27" s="11"/>
      <c r="M27" s="11"/>
      <c r="N27" s="11"/>
      <c r="O27" s="11"/>
      <c r="P27" s="11"/>
      <c r="Q27" s="11">
        <v>25</v>
      </c>
      <c r="R27" s="14">
        <v>2</v>
      </c>
    </row>
    <row r="28" spans="1:18" ht="12.75">
      <c r="A28" s="16" t="s">
        <v>33</v>
      </c>
      <c r="B28" s="11"/>
      <c r="C28" s="16"/>
      <c r="D28" s="16">
        <f>SUM(D20:D27)</f>
        <v>3</v>
      </c>
      <c r="E28" s="16">
        <f>SUM(E20:E27)</f>
        <v>9</v>
      </c>
      <c r="F28" s="16">
        <f>SUM(F20:F27)</f>
        <v>5</v>
      </c>
      <c r="G28" s="16"/>
      <c r="H28" s="16">
        <f>SUM(H20:H27)</f>
        <v>2</v>
      </c>
      <c r="I28" s="16">
        <f>SUM(I20:I27)</f>
        <v>6</v>
      </c>
      <c r="J28" s="16">
        <f>SUM(J20:J27)</f>
        <v>30</v>
      </c>
      <c r="K28" s="16">
        <v>115</v>
      </c>
      <c r="L28" s="16">
        <f>SUM(L20:L27)</f>
        <v>2</v>
      </c>
      <c r="M28" s="16"/>
      <c r="N28" s="16"/>
      <c r="O28" s="16">
        <f>SUM(O20:O27)</f>
        <v>4</v>
      </c>
      <c r="P28" s="16">
        <f>SUM(P20:P27)</f>
        <v>6</v>
      </c>
      <c r="Q28" s="16">
        <v>25</v>
      </c>
      <c r="R28" s="18">
        <f>SUM(R20:R27)</f>
        <v>15.45</v>
      </c>
    </row>
    <row r="29" spans="1:18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2.75">
      <c r="A30" s="11" t="s">
        <v>56</v>
      </c>
      <c r="B30" s="11" t="s">
        <v>32</v>
      </c>
      <c r="C30" s="11">
        <v>3</v>
      </c>
      <c r="D30" s="11"/>
      <c r="E30" s="11"/>
      <c r="F30" s="11">
        <v>1</v>
      </c>
      <c r="G30" s="11"/>
      <c r="H30" s="11"/>
      <c r="I30" s="11"/>
      <c r="J30" s="11">
        <v>2</v>
      </c>
      <c r="K30" s="11">
        <v>117</v>
      </c>
      <c r="L30" s="11"/>
      <c r="M30" s="11"/>
      <c r="N30" s="11"/>
      <c r="O30" s="11"/>
      <c r="P30" s="11"/>
      <c r="Q30" s="11">
        <v>25</v>
      </c>
      <c r="R30" s="11">
        <v>1.45</v>
      </c>
    </row>
    <row r="31" spans="1:18" ht="12.75">
      <c r="A31" s="11" t="s">
        <v>57</v>
      </c>
      <c r="B31" s="11" t="s">
        <v>32</v>
      </c>
      <c r="C31" s="11">
        <v>4</v>
      </c>
      <c r="D31" s="11"/>
      <c r="E31" s="11"/>
      <c r="F31" s="11">
        <v>1</v>
      </c>
      <c r="G31" s="11">
        <v>1</v>
      </c>
      <c r="H31" s="11"/>
      <c r="I31" s="11"/>
      <c r="J31" s="11">
        <v>5</v>
      </c>
      <c r="K31" s="11">
        <v>122</v>
      </c>
      <c r="L31" s="11"/>
      <c r="M31" s="11"/>
      <c r="N31" s="11">
        <v>2</v>
      </c>
      <c r="O31" s="11"/>
      <c r="P31" s="11">
        <v>2</v>
      </c>
      <c r="Q31" s="11">
        <v>27</v>
      </c>
      <c r="R31" s="14">
        <v>1.3</v>
      </c>
    </row>
    <row r="32" spans="1:18" ht="12.75">
      <c r="A32" s="16" t="s">
        <v>33</v>
      </c>
      <c r="B32" s="16"/>
      <c r="C32" s="16"/>
      <c r="D32" s="16"/>
      <c r="E32" s="16"/>
      <c r="F32" s="16">
        <f>SUM(F30:F32)</f>
        <v>2</v>
      </c>
      <c r="G32" s="16">
        <f>SUM(G30:G32)</f>
        <v>1</v>
      </c>
      <c r="H32" s="16"/>
      <c r="I32" s="16"/>
      <c r="J32" s="16">
        <f>SUM(J30:J32)</f>
        <v>7</v>
      </c>
      <c r="K32" s="16">
        <v>122</v>
      </c>
      <c r="L32" s="16"/>
      <c r="M32" s="16"/>
      <c r="N32" s="16">
        <v>2</v>
      </c>
      <c r="O32" s="16"/>
      <c r="P32" s="16">
        <v>2</v>
      </c>
      <c r="Q32" s="16">
        <v>27</v>
      </c>
      <c r="R32" s="16">
        <v>3.15</v>
      </c>
    </row>
    <row r="33" spans="1:18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5">
      <c r="A34" s="24" t="s">
        <v>35</v>
      </c>
      <c r="B34" s="22"/>
      <c r="C34" s="20"/>
      <c r="D34" s="20">
        <f>(D28+D18)</f>
        <v>12</v>
      </c>
      <c r="E34" s="20">
        <f>(E18+E28)</f>
        <v>24</v>
      </c>
      <c r="F34" s="20">
        <v>21</v>
      </c>
      <c r="G34" s="20">
        <v>8</v>
      </c>
      <c r="H34" s="20">
        <v>4</v>
      </c>
      <c r="I34" s="20">
        <v>16</v>
      </c>
      <c r="J34" s="20"/>
      <c r="K34" s="20">
        <v>122</v>
      </c>
      <c r="L34" s="20">
        <v>8</v>
      </c>
      <c r="M34" s="20">
        <v>6</v>
      </c>
      <c r="N34" s="20">
        <v>7</v>
      </c>
      <c r="O34" s="20">
        <v>6</v>
      </c>
      <c r="P34" s="20"/>
      <c r="Q34" s="20">
        <v>27</v>
      </c>
      <c r="R34" s="23">
        <v>45.1</v>
      </c>
    </row>
    <row r="35" spans="1:18" ht="12.75">
      <c r="A35" s="21"/>
      <c r="B35" s="2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S71"/>
  <sheetViews>
    <sheetView zoomScalePageLayoutView="0" workbookViewId="0" topLeftCell="A1">
      <selection activeCell="U5" sqref="U5:U17"/>
    </sheetView>
  </sheetViews>
  <sheetFormatPr defaultColWidth="9.140625" defaultRowHeight="12.75"/>
  <cols>
    <col min="1" max="1" width="9.57421875" style="0" customWidth="1"/>
    <col min="2" max="2" width="16.0039062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421875" style="0" customWidth="1"/>
    <col min="17" max="17" width="7.00390625" style="0" customWidth="1"/>
    <col min="18" max="18" width="6.140625" style="0" customWidth="1"/>
    <col min="19" max="19" width="11.421875" style="0" customWidth="1"/>
  </cols>
  <sheetData>
    <row r="1" spans="1:19" ht="12.75">
      <c r="A1" s="10" t="s">
        <v>218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78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 t="s">
        <v>79</v>
      </c>
    </row>
    <row r="5" spans="1:19" ht="12.75">
      <c r="A5" s="11" t="s">
        <v>219</v>
      </c>
      <c r="B5" s="11" t="s">
        <v>58</v>
      </c>
      <c r="C5" s="34">
        <v>39</v>
      </c>
      <c r="D5" s="34">
        <v>1</v>
      </c>
      <c r="E5" s="34"/>
      <c r="F5" s="34">
        <v>4</v>
      </c>
      <c r="G5" s="34"/>
      <c r="H5" s="34"/>
      <c r="I5" s="34">
        <v>3</v>
      </c>
      <c r="J5" s="34">
        <v>12</v>
      </c>
      <c r="K5" s="34">
        <v>12</v>
      </c>
      <c r="L5" s="34"/>
      <c r="M5" s="34"/>
      <c r="N5" s="34">
        <v>1</v>
      </c>
      <c r="O5" s="34">
        <v>1</v>
      </c>
      <c r="P5" s="44">
        <v>2</v>
      </c>
      <c r="Q5" s="34">
        <v>2</v>
      </c>
      <c r="R5" s="45">
        <v>2</v>
      </c>
      <c r="S5" s="11"/>
    </row>
    <row r="6" spans="1:19" ht="13.5" thickBot="1">
      <c r="A6" s="58" t="s">
        <v>220</v>
      </c>
      <c r="B6" s="58" t="s">
        <v>34</v>
      </c>
      <c r="C6" s="59">
        <v>40</v>
      </c>
      <c r="D6" s="59"/>
      <c r="E6" s="59"/>
      <c r="F6" s="59"/>
      <c r="G6" s="59">
        <v>1</v>
      </c>
      <c r="H6" s="59"/>
      <c r="I6" s="59"/>
      <c r="J6" s="59">
        <v>3</v>
      </c>
      <c r="K6" s="59">
        <v>15</v>
      </c>
      <c r="L6" s="59"/>
      <c r="M6" s="59"/>
      <c r="N6" s="59"/>
      <c r="O6" s="59"/>
      <c r="P6" s="60"/>
      <c r="Q6" s="59">
        <v>2</v>
      </c>
      <c r="R6" s="61">
        <v>2</v>
      </c>
      <c r="S6" s="58"/>
    </row>
    <row r="7" spans="1:19" ht="12.75">
      <c r="A7" s="21" t="s">
        <v>221</v>
      </c>
      <c r="B7" s="21" t="s">
        <v>59</v>
      </c>
      <c r="C7" s="47">
        <v>39</v>
      </c>
      <c r="D7" s="47">
        <v>1</v>
      </c>
      <c r="E7" s="47"/>
      <c r="F7" s="47"/>
      <c r="G7" s="47"/>
      <c r="H7" s="47"/>
      <c r="I7" s="47"/>
      <c r="J7" s="47">
        <v>1</v>
      </c>
      <c r="K7" s="47">
        <v>16</v>
      </c>
      <c r="L7" s="47">
        <v>1</v>
      </c>
      <c r="M7" s="47"/>
      <c r="N7" s="47"/>
      <c r="O7" s="47"/>
      <c r="P7" s="47">
        <v>1</v>
      </c>
      <c r="Q7" s="47">
        <v>3</v>
      </c>
      <c r="R7" s="48">
        <v>2</v>
      </c>
      <c r="S7" s="21"/>
    </row>
    <row r="8" spans="1:19" ht="13.5" thickBot="1">
      <c r="A8" s="62" t="s">
        <v>222</v>
      </c>
      <c r="B8" s="58" t="s">
        <v>31</v>
      </c>
      <c r="C8" s="59">
        <v>40</v>
      </c>
      <c r="D8" s="59"/>
      <c r="E8" s="59"/>
      <c r="F8" s="59">
        <v>1</v>
      </c>
      <c r="G8" s="59"/>
      <c r="H8" s="59">
        <v>1</v>
      </c>
      <c r="I8" s="59"/>
      <c r="J8" s="59">
        <v>3</v>
      </c>
      <c r="K8" s="59">
        <v>19</v>
      </c>
      <c r="L8" s="59"/>
      <c r="M8" s="59"/>
      <c r="N8" s="59"/>
      <c r="O8" s="59">
        <v>2</v>
      </c>
      <c r="P8" s="59">
        <v>2</v>
      </c>
      <c r="Q8" s="59">
        <v>5</v>
      </c>
      <c r="R8" s="61">
        <v>2.25</v>
      </c>
      <c r="S8" s="58"/>
    </row>
    <row r="9" spans="1:19" ht="12.75">
      <c r="A9" s="25" t="s">
        <v>223</v>
      </c>
      <c r="B9" s="21" t="s">
        <v>98</v>
      </c>
      <c r="C9" s="47">
        <v>39</v>
      </c>
      <c r="D9" s="47"/>
      <c r="E9" s="47"/>
      <c r="F9" s="47">
        <v>2</v>
      </c>
      <c r="G9" s="47">
        <v>1</v>
      </c>
      <c r="H9" s="47"/>
      <c r="I9" s="47"/>
      <c r="J9" s="47">
        <v>7</v>
      </c>
      <c r="K9" s="47">
        <v>26</v>
      </c>
      <c r="L9" s="47"/>
      <c r="M9" s="47"/>
      <c r="N9" s="47">
        <v>2</v>
      </c>
      <c r="O9" s="47"/>
      <c r="P9" s="44">
        <v>2</v>
      </c>
      <c r="Q9" s="47">
        <v>7</v>
      </c>
      <c r="R9" s="48">
        <v>3.75</v>
      </c>
      <c r="S9" s="21"/>
    </row>
    <row r="10" spans="1:19" ht="13.5" thickBot="1">
      <c r="A10" s="58" t="s">
        <v>224</v>
      </c>
      <c r="B10" s="58" t="s">
        <v>25</v>
      </c>
      <c r="C10" s="59">
        <v>40</v>
      </c>
      <c r="D10" s="59">
        <v>1</v>
      </c>
      <c r="E10" s="59">
        <v>1</v>
      </c>
      <c r="F10" s="59">
        <v>1</v>
      </c>
      <c r="G10" s="59"/>
      <c r="H10" s="59"/>
      <c r="I10" s="59"/>
      <c r="J10" s="59">
        <v>4</v>
      </c>
      <c r="K10" s="59">
        <v>30</v>
      </c>
      <c r="L10" s="59">
        <v>1</v>
      </c>
      <c r="M10" s="59"/>
      <c r="N10" s="59"/>
      <c r="O10" s="59">
        <v>1</v>
      </c>
      <c r="P10" s="60">
        <v>2</v>
      </c>
      <c r="Q10" s="59">
        <v>9</v>
      </c>
      <c r="R10" s="61">
        <v>3.5</v>
      </c>
      <c r="S10" s="58"/>
    </row>
    <row r="11" spans="1:19" ht="12.75">
      <c r="A11" s="25" t="s">
        <v>168</v>
      </c>
      <c r="B11" s="21" t="s">
        <v>29</v>
      </c>
      <c r="C11" s="47">
        <v>40</v>
      </c>
      <c r="D11" s="47"/>
      <c r="E11" s="47"/>
      <c r="F11" s="47"/>
      <c r="G11" s="47"/>
      <c r="H11" s="47"/>
      <c r="I11" s="47"/>
      <c r="J11" s="47"/>
      <c r="K11" s="47">
        <v>30</v>
      </c>
      <c r="L11" s="47"/>
      <c r="M11" s="47"/>
      <c r="N11" s="47"/>
      <c r="O11" s="47"/>
      <c r="P11" s="44"/>
      <c r="Q11" s="47">
        <v>9</v>
      </c>
      <c r="R11" s="48">
        <v>2</v>
      </c>
      <c r="S11" s="21"/>
    </row>
    <row r="12" spans="1:19" ht="13.5" thickBot="1">
      <c r="A12" s="58" t="s">
        <v>170</v>
      </c>
      <c r="B12" s="58" t="s">
        <v>101</v>
      </c>
      <c r="C12" s="59">
        <v>40</v>
      </c>
      <c r="D12" s="59"/>
      <c r="E12" s="59"/>
      <c r="F12" s="59"/>
      <c r="G12" s="59">
        <v>1</v>
      </c>
      <c r="H12" s="59"/>
      <c r="I12" s="59"/>
      <c r="J12" s="59">
        <v>3</v>
      </c>
      <c r="K12" s="59">
        <v>33</v>
      </c>
      <c r="L12" s="59"/>
      <c r="M12" s="59"/>
      <c r="N12" s="59"/>
      <c r="O12" s="59"/>
      <c r="P12" s="60"/>
      <c r="Q12" s="59">
        <v>9</v>
      </c>
      <c r="R12" s="61">
        <v>2</v>
      </c>
      <c r="S12" s="58"/>
    </row>
    <row r="13" spans="1:19" ht="12.75">
      <c r="A13" s="25" t="s">
        <v>225</v>
      </c>
      <c r="B13" s="21" t="s">
        <v>32</v>
      </c>
      <c r="C13" s="47">
        <v>38</v>
      </c>
      <c r="D13" s="47">
        <v>1</v>
      </c>
      <c r="E13" s="47">
        <v>1</v>
      </c>
      <c r="F13" s="47"/>
      <c r="G13" s="47">
        <v>1</v>
      </c>
      <c r="H13" s="47"/>
      <c r="I13" s="47"/>
      <c r="J13" s="47">
        <v>5</v>
      </c>
      <c r="K13" s="47">
        <v>38</v>
      </c>
      <c r="L13" s="47">
        <v>1</v>
      </c>
      <c r="M13" s="47"/>
      <c r="N13" s="47"/>
      <c r="O13" s="47"/>
      <c r="P13" s="44">
        <v>1</v>
      </c>
      <c r="Q13" s="47">
        <v>10</v>
      </c>
      <c r="R13" s="48">
        <v>2</v>
      </c>
      <c r="S13" s="21"/>
    </row>
    <row r="14" spans="1:19" ht="13.5" thickBot="1">
      <c r="A14" s="58" t="s">
        <v>226</v>
      </c>
      <c r="B14" s="58" t="s">
        <v>27</v>
      </c>
      <c r="C14" s="59">
        <v>40</v>
      </c>
      <c r="D14" s="59">
        <v>1</v>
      </c>
      <c r="E14" s="59">
        <v>2</v>
      </c>
      <c r="F14" s="59">
        <v>2</v>
      </c>
      <c r="G14" s="59"/>
      <c r="H14" s="59"/>
      <c r="I14" s="59"/>
      <c r="J14" s="59">
        <v>7</v>
      </c>
      <c r="K14" s="59">
        <v>45</v>
      </c>
      <c r="L14" s="59"/>
      <c r="M14" s="59">
        <v>1</v>
      </c>
      <c r="N14" s="59">
        <v>1</v>
      </c>
      <c r="O14" s="59">
        <v>1</v>
      </c>
      <c r="P14" s="60">
        <v>3</v>
      </c>
      <c r="Q14" s="59">
        <v>13</v>
      </c>
      <c r="R14" s="61">
        <v>2.5</v>
      </c>
      <c r="S14" s="58"/>
    </row>
    <row r="15" spans="1:19" ht="12.75">
      <c r="A15" s="21" t="s">
        <v>227</v>
      </c>
      <c r="B15" s="21" t="s">
        <v>28</v>
      </c>
      <c r="C15" s="47">
        <v>40</v>
      </c>
      <c r="D15" s="47">
        <v>2</v>
      </c>
      <c r="E15" s="47"/>
      <c r="F15" s="47">
        <v>1</v>
      </c>
      <c r="G15" s="47"/>
      <c r="H15" s="47">
        <v>1</v>
      </c>
      <c r="I15" s="47"/>
      <c r="J15" s="47">
        <v>5</v>
      </c>
      <c r="K15" s="47">
        <v>50</v>
      </c>
      <c r="L15" s="47"/>
      <c r="M15" s="47">
        <v>1</v>
      </c>
      <c r="N15" s="47"/>
      <c r="O15" s="47"/>
      <c r="P15" s="44">
        <v>1</v>
      </c>
      <c r="Q15" s="47">
        <v>14</v>
      </c>
      <c r="R15" s="48">
        <v>2.5</v>
      </c>
      <c r="S15" s="21"/>
    </row>
    <row r="16" spans="1:19" ht="13.5" thickBot="1">
      <c r="A16" s="58" t="s">
        <v>227</v>
      </c>
      <c r="B16" s="58" t="s">
        <v>26</v>
      </c>
      <c r="C16" s="59">
        <v>40</v>
      </c>
      <c r="D16" s="59">
        <v>2</v>
      </c>
      <c r="E16" s="59"/>
      <c r="F16" s="59">
        <v>2</v>
      </c>
      <c r="G16" s="59">
        <v>1</v>
      </c>
      <c r="H16" s="59"/>
      <c r="I16" s="59"/>
      <c r="J16" s="59">
        <v>9</v>
      </c>
      <c r="K16" s="59">
        <v>59</v>
      </c>
      <c r="L16" s="59">
        <v>1</v>
      </c>
      <c r="M16" s="59"/>
      <c r="N16" s="59">
        <v>1</v>
      </c>
      <c r="O16" s="59"/>
      <c r="P16" s="60">
        <v>2</v>
      </c>
      <c r="Q16" s="59">
        <v>16</v>
      </c>
      <c r="R16" s="61">
        <v>2</v>
      </c>
      <c r="S16" s="58"/>
    </row>
    <row r="17" spans="1:19" ht="12.75">
      <c r="A17" s="21"/>
      <c r="B17" s="105" t="s">
        <v>230</v>
      </c>
      <c r="C17" s="104">
        <v>238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 t="s">
        <v>228</v>
      </c>
    </row>
    <row r="18" spans="1:19" ht="13.5" thickBot="1">
      <c r="A18" s="11"/>
      <c r="B18" s="194" t="s">
        <v>421</v>
      </c>
      <c r="C18" s="195">
        <v>0.052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 t="s">
        <v>229</v>
      </c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9</v>
      </c>
      <c r="E19" s="51">
        <f t="shared" si="0"/>
        <v>4</v>
      </c>
      <c r="F19" s="51">
        <f t="shared" si="0"/>
        <v>13</v>
      </c>
      <c r="G19" s="51">
        <f t="shared" si="0"/>
        <v>5</v>
      </c>
      <c r="H19" s="51">
        <f t="shared" si="0"/>
        <v>2</v>
      </c>
      <c r="I19" s="51">
        <f t="shared" si="0"/>
        <v>3</v>
      </c>
      <c r="J19" s="101"/>
      <c r="K19" s="103">
        <v>59</v>
      </c>
      <c r="L19" s="52">
        <f>SUM(L5:L18)</f>
        <v>4</v>
      </c>
      <c r="M19" s="51">
        <f>SUM(M5:M18)</f>
        <v>2</v>
      </c>
      <c r="N19" s="51">
        <f>SUM(N5:N18)</f>
        <v>5</v>
      </c>
      <c r="O19" s="51">
        <f>SUM(O5:O18)</f>
        <v>5</v>
      </c>
      <c r="P19" s="52"/>
      <c r="Q19" s="51">
        <v>16</v>
      </c>
      <c r="R19" s="53">
        <f>SUM(R5:R18)</f>
        <v>28.5</v>
      </c>
      <c r="S19" s="43">
        <v>70.5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232</v>
      </c>
      <c r="B21" s="21" t="s">
        <v>29</v>
      </c>
      <c r="C21" s="47">
        <v>24</v>
      </c>
      <c r="D21" s="47"/>
      <c r="E21" s="47"/>
      <c r="F21" s="47">
        <v>3</v>
      </c>
      <c r="G21" s="47"/>
      <c r="H21" s="47"/>
      <c r="I21" s="47">
        <v>1</v>
      </c>
      <c r="J21" s="47">
        <v>7</v>
      </c>
      <c r="K21" s="47">
        <v>66</v>
      </c>
      <c r="L21" s="47"/>
      <c r="M21" s="47"/>
      <c r="N21" s="47"/>
      <c r="O21" s="47"/>
      <c r="P21" s="44"/>
      <c r="Q21" s="47">
        <v>16</v>
      </c>
      <c r="R21" s="48">
        <v>2</v>
      </c>
      <c r="S21" s="47"/>
    </row>
    <row r="22" spans="1:19" ht="13.5" thickBot="1">
      <c r="A22" s="62" t="s">
        <v>233</v>
      </c>
      <c r="B22" s="58" t="s">
        <v>129</v>
      </c>
      <c r="C22" s="59">
        <v>23</v>
      </c>
      <c r="D22" s="59">
        <v>1</v>
      </c>
      <c r="E22" s="59">
        <v>1</v>
      </c>
      <c r="F22" s="59"/>
      <c r="G22" s="59">
        <v>1</v>
      </c>
      <c r="H22" s="59"/>
      <c r="I22" s="59">
        <v>2</v>
      </c>
      <c r="J22" s="59">
        <v>7</v>
      </c>
      <c r="K22" s="59">
        <v>73</v>
      </c>
      <c r="L22" s="59"/>
      <c r="M22" s="59"/>
      <c r="N22" s="59"/>
      <c r="O22" s="59">
        <v>1</v>
      </c>
      <c r="P22" s="60"/>
      <c r="Q22" s="59">
        <v>17</v>
      </c>
      <c r="R22" s="61">
        <v>2</v>
      </c>
      <c r="S22" s="59"/>
    </row>
    <row r="23" spans="1:19" ht="12.75">
      <c r="A23" s="21" t="s">
        <v>234</v>
      </c>
      <c r="B23" s="21" t="s">
        <v>132</v>
      </c>
      <c r="C23" s="47">
        <v>20</v>
      </c>
      <c r="D23" s="47">
        <v>1</v>
      </c>
      <c r="E23" s="47"/>
      <c r="F23" s="47"/>
      <c r="G23" s="47"/>
      <c r="H23" s="47"/>
      <c r="I23" s="47"/>
      <c r="J23" s="47">
        <v>1</v>
      </c>
      <c r="K23" s="47">
        <v>74</v>
      </c>
      <c r="L23" s="47"/>
      <c r="M23" s="47"/>
      <c r="N23" s="47"/>
      <c r="O23" s="47"/>
      <c r="P23" s="47"/>
      <c r="Q23" s="47">
        <v>17</v>
      </c>
      <c r="R23" s="48">
        <v>2.5</v>
      </c>
      <c r="S23" s="47"/>
    </row>
    <row r="24" spans="1:19" ht="13.5" thickBot="1">
      <c r="A24" s="58" t="s">
        <v>235</v>
      </c>
      <c r="B24" s="58" t="s">
        <v>236</v>
      </c>
      <c r="C24" s="59">
        <v>18</v>
      </c>
      <c r="D24" s="59"/>
      <c r="E24" s="59"/>
      <c r="F24" s="59"/>
      <c r="G24" s="59"/>
      <c r="H24" s="59"/>
      <c r="I24" s="59"/>
      <c r="J24" s="59"/>
      <c r="K24" s="59">
        <v>74</v>
      </c>
      <c r="L24" s="59"/>
      <c r="M24" s="59"/>
      <c r="N24" s="59"/>
      <c r="O24" s="59"/>
      <c r="P24" s="59"/>
      <c r="Q24" s="59">
        <v>17</v>
      </c>
      <c r="R24" s="61">
        <v>1.5</v>
      </c>
      <c r="S24" s="58"/>
    </row>
    <row r="25" spans="1:19" ht="12.75">
      <c r="A25" s="21" t="s">
        <v>237</v>
      </c>
      <c r="B25" s="21" t="s">
        <v>25</v>
      </c>
      <c r="C25" s="47">
        <v>16</v>
      </c>
      <c r="D25" s="47">
        <v>1</v>
      </c>
      <c r="E25" s="47"/>
      <c r="F25" s="47"/>
      <c r="G25" s="47"/>
      <c r="H25" s="47"/>
      <c r="I25" s="47"/>
      <c r="J25" s="47">
        <v>1</v>
      </c>
      <c r="K25" s="47">
        <v>75</v>
      </c>
      <c r="L25" s="47">
        <v>1</v>
      </c>
      <c r="M25" s="47"/>
      <c r="N25" s="47"/>
      <c r="O25" s="47"/>
      <c r="P25" s="47"/>
      <c r="Q25" s="47">
        <v>18</v>
      </c>
      <c r="R25" s="48">
        <v>2</v>
      </c>
      <c r="S25" s="21"/>
    </row>
    <row r="26" spans="1:19" ht="13.5" thickBot="1">
      <c r="A26" s="58" t="s">
        <v>238</v>
      </c>
      <c r="B26" s="58" t="s">
        <v>239</v>
      </c>
      <c r="C26" s="59">
        <v>16</v>
      </c>
      <c r="D26" s="59"/>
      <c r="E26" s="59"/>
      <c r="F26" s="59"/>
      <c r="G26" s="59"/>
      <c r="H26" s="59"/>
      <c r="I26" s="59"/>
      <c r="J26" s="59"/>
      <c r="K26" s="59">
        <v>75</v>
      </c>
      <c r="L26" s="59"/>
      <c r="M26" s="59"/>
      <c r="N26" s="59"/>
      <c r="O26" s="59"/>
      <c r="P26" s="59"/>
      <c r="Q26" s="59">
        <v>18</v>
      </c>
      <c r="R26" s="61">
        <v>1.75</v>
      </c>
      <c r="S26" s="58"/>
    </row>
    <row r="27" spans="1:19" ht="12.75">
      <c r="A27" s="87" t="s">
        <v>240</v>
      </c>
      <c r="B27" s="87" t="s">
        <v>241</v>
      </c>
      <c r="C27" s="89">
        <v>15</v>
      </c>
      <c r="D27" s="89">
        <v>2</v>
      </c>
      <c r="E27" s="89">
        <v>1</v>
      </c>
      <c r="F27" s="89">
        <v>1</v>
      </c>
      <c r="G27" s="89">
        <v>1</v>
      </c>
      <c r="H27" s="89"/>
      <c r="I27" s="89">
        <v>1</v>
      </c>
      <c r="J27" s="89">
        <v>9</v>
      </c>
      <c r="K27" s="89">
        <v>84</v>
      </c>
      <c r="L27" s="89"/>
      <c r="M27" s="89"/>
      <c r="N27" s="89"/>
      <c r="O27" s="89"/>
      <c r="P27" s="89"/>
      <c r="Q27" s="89">
        <v>18</v>
      </c>
      <c r="R27" s="91">
        <v>2</v>
      </c>
      <c r="S27" s="87"/>
    </row>
    <row r="28" spans="1:19" ht="13.5" thickBot="1">
      <c r="A28" s="88" t="s">
        <v>242</v>
      </c>
      <c r="B28" s="88" t="s">
        <v>130</v>
      </c>
      <c r="C28" s="90">
        <v>16</v>
      </c>
      <c r="D28" s="90">
        <v>2</v>
      </c>
      <c r="E28" s="90"/>
      <c r="F28" s="90"/>
      <c r="G28" s="90">
        <v>1</v>
      </c>
      <c r="H28" s="90"/>
      <c r="I28" s="90"/>
      <c r="J28" s="90">
        <v>5</v>
      </c>
      <c r="K28" s="90">
        <v>89</v>
      </c>
      <c r="L28" s="90"/>
      <c r="M28" s="90"/>
      <c r="N28" s="90">
        <v>1</v>
      </c>
      <c r="O28" s="90"/>
      <c r="P28" s="90"/>
      <c r="Q28" s="90">
        <v>19</v>
      </c>
      <c r="R28" s="92">
        <v>2.5</v>
      </c>
      <c r="S28" s="88"/>
    </row>
    <row r="29" spans="1:19" ht="12.75">
      <c r="A29" s="21"/>
      <c r="B29" s="21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21"/>
    </row>
    <row r="30" spans="1:19" ht="13.5">
      <c r="A30" s="30"/>
      <c r="B30" s="31" t="s">
        <v>80</v>
      </c>
      <c r="C30" s="54"/>
      <c r="D30" s="55">
        <f aca="true" t="shared" si="1" ref="D30:I30">SUM(D19:D29)</f>
        <v>16</v>
      </c>
      <c r="E30" s="55">
        <f t="shared" si="1"/>
        <v>6</v>
      </c>
      <c r="F30" s="55">
        <f t="shared" si="1"/>
        <v>17</v>
      </c>
      <c r="G30" s="55">
        <f t="shared" si="1"/>
        <v>8</v>
      </c>
      <c r="H30" s="55">
        <f t="shared" si="1"/>
        <v>2</v>
      </c>
      <c r="I30" s="55">
        <f t="shared" si="1"/>
        <v>7</v>
      </c>
      <c r="J30" s="55"/>
      <c r="K30" s="55">
        <v>89</v>
      </c>
      <c r="L30" s="55">
        <f>SUM(L19:L29)</f>
        <v>5</v>
      </c>
      <c r="M30" s="55">
        <f>SUM(M19:M29)</f>
        <v>2</v>
      </c>
      <c r="N30" s="55">
        <f>SUM(N19:N29)</f>
        <v>6</v>
      </c>
      <c r="O30" s="55">
        <f>SUM(O19:O29)</f>
        <v>6</v>
      </c>
      <c r="P30" s="55"/>
      <c r="Q30" s="55">
        <v>19</v>
      </c>
      <c r="R30" s="56">
        <f>SUM(R19:R29)</f>
        <v>44.75</v>
      </c>
      <c r="S30" s="57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71" spans="1:19" ht="12.7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5"/>
  </sheetPr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57421875" style="0" customWidth="1"/>
    <col min="2" max="2" width="16.0039062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421875" style="0" customWidth="1"/>
    <col min="17" max="17" width="7.00390625" style="0" customWidth="1"/>
    <col min="18" max="18" width="6.140625" style="0" customWidth="1"/>
    <col min="19" max="19" width="11.421875" style="0" customWidth="1"/>
  </cols>
  <sheetData>
    <row r="1" spans="1:19" ht="12.75">
      <c r="A1" s="10" t="s">
        <v>272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78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 t="s">
        <v>79</v>
      </c>
    </row>
    <row r="5" spans="1:19" ht="12.75">
      <c r="A5" s="11" t="s">
        <v>244</v>
      </c>
      <c r="B5" s="11" t="s">
        <v>58</v>
      </c>
      <c r="C5" s="34">
        <v>39</v>
      </c>
      <c r="D5" s="34">
        <v>1</v>
      </c>
      <c r="E5" s="34"/>
      <c r="F5" s="34"/>
      <c r="G5" s="34">
        <v>1</v>
      </c>
      <c r="H5" s="34"/>
      <c r="I5" s="34"/>
      <c r="J5" s="34">
        <v>4</v>
      </c>
      <c r="K5" s="34">
        <v>4</v>
      </c>
      <c r="L5" s="34"/>
      <c r="M5" s="34"/>
      <c r="N5" s="34"/>
      <c r="O5" s="34"/>
      <c r="P5" s="44"/>
      <c r="Q5" s="34"/>
      <c r="R5" s="45">
        <v>2</v>
      </c>
      <c r="S5" s="11"/>
    </row>
    <row r="6" spans="1:19" ht="13.5" thickBot="1">
      <c r="A6" s="58" t="s">
        <v>245</v>
      </c>
      <c r="B6" s="58" t="s">
        <v>34</v>
      </c>
      <c r="C6" s="59">
        <v>39</v>
      </c>
      <c r="D6" s="59">
        <v>2</v>
      </c>
      <c r="E6" s="59"/>
      <c r="F6" s="59"/>
      <c r="G6" s="59">
        <v>2</v>
      </c>
      <c r="H6" s="59"/>
      <c r="I6" s="59">
        <v>1</v>
      </c>
      <c r="J6" s="59">
        <v>9</v>
      </c>
      <c r="K6" s="59">
        <v>13</v>
      </c>
      <c r="L6" s="59">
        <v>1</v>
      </c>
      <c r="M6" s="59"/>
      <c r="N6" s="59"/>
      <c r="O6" s="59">
        <v>1</v>
      </c>
      <c r="P6" s="60">
        <v>2</v>
      </c>
      <c r="Q6" s="59">
        <v>2</v>
      </c>
      <c r="R6" s="61">
        <v>2</v>
      </c>
      <c r="S6" s="58"/>
    </row>
    <row r="7" spans="1:19" ht="12.75">
      <c r="A7" s="21" t="s">
        <v>246</v>
      </c>
      <c r="B7" s="21" t="s">
        <v>59</v>
      </c>
      <c r="C7" s="47">
        <v>39</v>
      </c>
      <c r="D7" s="47">
        <v>3</v>
      </c>
      <c r="E7" s="47"/>
      <c r="F7" s="47">
        <v>1</v>
      </c>
      <c r="G7" s="47">
        <v>1</v>
      </c>
      <c r="H7" s="47"/>
      <c r="I7" s="47"/>
      <c r="J7" s="47">
        <v>8</v>
      </c>
      <c r="K7" s="47">
        <v>21</v>
      </c>
      <c r="L7" s="47">
        <v>3</v>
      </c>
      <c r="M7" s="47"/>
      <c r="N7" s="47"/>
      <c r="O7" s="47"/>
      <c r="P7" s="47">
        <v>3</v>
      </c>
      <c r="Q7" s="47">
        <v>5</v>
      </c>
      <c r="R7" s="48">
        <v>2</v>
      </c>
      <c r="S7" s="21"/>
    </row>
    <row r="8" spans="1:19" ht="13.5" thickBot="1">
      <c r="A8" s="62" t="s">
        <v>247</v>
      </c>
      <c r="B8" s="58" t="s">
        <v>31</v>
      </c>
      <c r="C8" s="59">
        <v>39</v>
      </c>
      <c r="D8" s="59"/>
      <c r="E8" s="59"/>
      <c r="F8" s="59"/>
      <c r="G8" s="59"/>
      <c r="H8" s="59"/>
      <c r="I8" s="59"/>
      <c r="J8" s="59"/>
      <c r="K8" s="59">
        <v>21</v>
      </c>
      <c r="L8" s="59"/>
      <c r="M8" s="59"/>
      <c r="N8" s="59"/>
      <c r="O8" s="59"/>
      <c r="P8" s="59"/>
      <c r="Q8" s="59">
        <v>5</v>
      </c>
      <c r="R8" s="61">
        <v>2</v>
      </c>
      <c r="S8" s="58"/>
    </row>
    <row r="9" spans="1:19" ht="12.75">
      <c r="A9" s="25" t="s">
        <v>248</v>
      </c>
      <c r="B9" s="21" t="s">
        <v>98</v>
      </c>
      <c r="C9" s="47">
        <v>41</v>
      </c>
      <c r="D9" s="47">
        <v>1</v>
      </c>
      <c r="E9" s="47"/>
      <c r="F9" s="47">
        <v>1</v>
      </c>
      <c r="G9" s="47">
        <v>1</v>
      </c>
      <c r="H9" s="47"/>
      <c r="I9" s="47">
        <v>1</v>
      </c>
      <c r="J9" s="47">
        <v>7</v>
      </c>
      <c r="K9" s="47">
        <v>28</v>
      </c>
      <c r="L9" s="47"/>
      <c r="M9" s="47"/>
      <c r="N9" s="47"/>
      <c r="O9" s="47"/>
      <c r="P9" s="44"/>
      <c r="Q9" s="47">
        <v>5</v>
      </c>
      <c r="R9" s="48">
        <v>2</v>
      </c>
      <c r="S9" s="21"/>
    </row>
    <row r="10" spans="1:19" ht="13.5" thickBot="1">
      <c r="A10" s="58" t="s">
        <v>249</v>
      </c>
      <c r="B10" s="58" t="s">
        <v>27</v>
      </c>
      <c r="C10" s="59">
        <v>41</v>
      </c>
      <c r="D10" s="59"/>
      <c r="E10" s="59"/>
      <c r="F10" s="59"/>
      <c r="G10" s="59"/>
      <c r="H10" s="59"/>
      <c r="I10" s="59"/>
      <c r="J10" s="59"/>
      <c r="K10" s="59">
        <v>28</v>
      </c>
      <c r="L10" s="59"/>
      <c r="M10" s="59"/>
      <c r="N10" s="59"/>
      <c r="O10" s="59"/>
      <c r="P10" s="60"/>
      <c r="Q10" s="59">
        <v>5</v>
      </c>
      <c r="R10" s="61">
        <v>2.5</v>
      </c>
      <c r="S10" s="58"/>
    </row>
    <row r="11" spans="1:19" ht="12.75">
      <c r="A11" s="25" t="s">
        <v>250</v>
      </c>
      <c r="B11" s="21" t="s">
        <v>25</v>
      </c>
      <c r="C11" s="47">
        <v>39</v>
      </c>
      <c r="D11" s="47">
        <v>2</v>
      </c>
      <c r="E11" s="47">
        <v>2</v>
      </c>
      <c r="F11" s="47">
        <v>2</v>
      </c>
      <c r="G11" s="47">
        <v>1</v>
      </c>
      <c r="H11" s="47"/>
      <c r="I11" s="47"/>
      <c r="J11" s="47">
        <v>11</v>
      </c>
      <c r="K11" s="47">
        <v>39</v>
      </c>
      <c r="L11" s="47">
        <v>2</v>
      </c>
      <c r="M11" s="47">
        <v>1</v>
      </c>
      <c r="N11" s="47">
        <v>1</v>
      </c>
      <c r="O11" s="47"/>
      <c r="P11" s="44">
        <v>4</v>
      </c>
      <c r="Q11" s="47">
        <v>9</v>
      </c>
      <c r="R11" s="48">
        <v>3</v>
      </c>
      <c r="S11" s="21"/>
    </row>
    <row r="12" spans="1:19" ht="13.5" thickBot="1">
      <c r="A12" s="58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  <c r="Q12" s="59"/>
      <c r="R12" s="61"/>
      <c r="S12" s="58"/>
    </row>
    <row r="13" spans="1:19" ht="12.75">
      <c r="A13" s="25" t="s">
        <v>251</v>
      </c>
      <c r="B13" s="21" t="s">
        <v>28</v>
      </c>
      <c r="C13" s="47">
        <v>37</v>
      </c>
      <c r="D13" s="47">
        <v>3</v>
      </c>
      <c r="E13" s="47"/>
      <c r="F13" s="47">
        <v>3</v>
      </c>
      <c r="G13" s="47"/>
      <c r="H13" s="47"/>
      <c r="I13" s="47">
        <v>1</v>
      </c>
      <c r="J13" s="47">
        <v>10</v>
      </c>
      <c r="K13" s="47">
        <v>49</v>
      </c>
      <c r="L13" s="47">
        <v>1</v>
      </c>
      <c r="M13" s="47">
        <v>1</v>
      </c>
      <c r="N13" s="47"/>
      <c r="O13" s="47">
        <v>1</v>
      </c>
      <c r="P13" s="44">
        <v>3</v>
      </c>
      <c r="Q13" s="47">
        <v>12</v>
      </c>
      <c r="R13" s="48">
        <v>2.5</v>
      </c>
      <c r="S13" s="21"/>
    </row>
    <row r="14" spans="1:19" ht="13.5" thickBot="1">
      <c r="A14" s="58" t="s">
        <v>252</v>
      </c>
      <c r="B14" s="58" t="s">
        <v>32</v>
      </c>
      <c r="C14" s="59">
        <v>38</v>
      </c>
      <c r="D14" s="59"/>
      <c r="E14" s="59">
        <v>2</v>
      </c>
      <c r="F14" s="59"/>
      <c r="G14" s="59"/>
      <c r="H14" s="59"/>
      <c r="I14" s="59"/>
      <c r="J14" s="59">
        <v>2</v>
      </c>
      <c r="K14" s="59">
        <v>51</v>
      </c>
      <c r="L14" s="59"/>
      <c r="M14" s="59">
        <v>2</v>
      </c>
      <c r="N14" s="59"/>
      <c r="O14" s="59"/>
      <c r="P14" s="60">
        <v>2</v>
      </c>
      <c r="Q14" s="59">
        <v>14</v>
      </c>
      <c r="R14" s="61">
        <v>2</v>
      </c>
      <c r="S14" s="58"/>
    </row>
    <row r="15" spans="1:19" ht="12.75">
      <c r="A15" s="21" t="s">
        <v>253</v>
      </c>
      <c r="B15" s="21" t="s">
        <v>29</v>
      </c>
      <c r="C15" s="47">
        <v>33</v>
      </c>
      <c r="D15" s="47"/>
      <c r="E15" s="47">
        <v>3</v>
      </c>
      <c r="F15" s="47">
        <v>1</v>
      </c>
      <c r="G15" s="47"/>
      <c r="H15" s="47"/>
      <c r="I15" s="47">
        <v>1</v>
      </c>
      <c r="J15" s="47">
        <v>6</v>
      </c>
      <c r="K15" s="47">
        <v>57</v>
      </c>
      <c r="L15" s="47"/>
      <c r="M15" s="47"/>
      <c r="N15" s="47"/>
      <c r="O15" s="47">
        <v>1</v>
      </c>
      <c r="P15" s="44">
        <v>1</v>
      </c>
      <c r="Q15" s="47">
        <v>15</v>
      </c>
      <c r="R15" s="48">
        <v>3</v>
      </c>
      <c r="S15" s="21"/>
    </row>
    <row r="16" spans="1:19" ht="13.5" thickBot="1">
      <c r="A16" s="58" t="s">
        <v>253</v>
      </c>
      <c r="B16" s="58" t="s">
        <v>26</v>
      </c>
      <c r="C16" s="59">
        <v>33</v>
      </c>
      <c r="D16" s="59">
        <v>2</v>
      </c>
      <c r="E16" s="59">
        <v>1</v>
      </c>
      <c r="F16" s="59">
        <v>1</v>
      </c>
      <c r="G16" s="59">
        <v>1</v>
      </c>
      <c r="H16" s="59"/>
      <c r="I16" s="59">
        <v>1</v>
      </c>
      <c r="J16" s="59">
        <v>9</v>
      </c>
      <c r="K16" s="59">
        <v>66</v>
      </c>
      <c r="L16" s="59"/>
      <c r="M16" s="59"/>
      <c r="N16" s="59"/>
      <c r="O16" s="59">
        <v>2</v>
      </c>
      <c r="P16" s="60">
        <v>2</v>
      </c>
      <c r="Q16" s="59">
        <v>17</v>
      </c>
      <c r="R16" s="61">
        <v>2.5</v>
      </c>
      <c r="S16" s="58"/>
    </row>
    <row r="17" spans="1:19" ht="12.75">
      <c r="A17" s="21"/>
      <c r="B17" s="105" t="s">
        <v>230</v>
      </c>
      <c r="C17" s="104">
        <v>228.5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 t="s">
        <v>254</v>
      </c>
    </row>
    <row r="18" spans="1:19" ht="13.5" thickBot="1">
      <c r="A18" s="11"/>
      <c r="B18" s="194" t="s">
        <v>421</v>
      </c>
      <c r="C18" s="195">
        <v>0.068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 t="s">
        <v>255</v>
      </c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14</v>
      </c>
      <c r="E19" s="51">
        <f t="shared" si="0"/>
        <v>8</v>
      </c>
      <c r="F19" s="51">
        <f t="shared" si="0"/>
        <v>9</v>
      </c>
      <c r="G19" s="51">
        <f t="shared" si="0"/>
        <v>7</v>
      </c>
      <c r="H19" s="51">
        <f t="shared" si="0"/>
        <v>0</v>
      </c>
      <c r="I19" s="51">
        <f t="shared" si="0"/>
        <v>5</v>
      </c>
      <c r="J19" s="101"/>
      <c r="K19" s="103">
        <v>66</v>
      </c>
      <c r="L19" s="52">
        <f>SUM(L5:L18)</f>
        <v>7</v>
      </c>
      <c r="M19" s="51">
        <f>SUM(M5:M18)</f>
        <v>4</v>
      </c>
      <c r="N19" s="51">
        <f>SUM(N5:N18)</f>
        <v>1</v>
      </c>
      <c r="O19" s="51">
        <f>SUM(O5:O18)</f>
        <v>5</v>
      </c>
      <c r="P19" s="52"/>
      <c r="Q19" s="51">
        <v>17</v>
      </c>
      <c r="R19" s="53">
        <f>SUM(R5:R18)</f>
        <v>25.5</v>
      </c>
      <c r="S19" s="43">
        <v>56.7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256</v>
      </c>
      <c r="B21" s="21" t="s">
        <v>261</v>
      </c>
      <c r="C21" s="47">
        <v>28</v>
      </c>
      <c r="D21" s="47"/>
      <c r="E21" s="47">
        <v>2</v>
      </c>
      <c r="F21" s="47"/>
      <c r="G21" s="47"/>
      <c r="H21" s="47"/>
      <c r="I21" s="47"/>
      <c r="J21" s="47">
        <v>2</v>
      </c>
      <c r="K21" s="47">
        <v>68</v>
      </c>
      <c r="L21" s="47"/>
      <c r="M21" s="47">
        <v>1</v>
      </c>
      <c r="N21" s="47"/>
      <c r="O21" s="47"/>
      <c r="P21" s="44">
        <v>1</v>
      </c>
      <c r="Q21" s="47">
        <v>18</v>
      </c>
      <c r="R21" s="48">
        <v>1.5</v>
      </c>
      <c r="S21" s="47"/>
    </row>
    <row r="22" spans="1:19" ht="12.75">
      <c r="A22" s="15" t="s">
        <v>262</v>
      </c>
      <c r="B22" s="11" t="s">
        <v>130</v>
      </c>
      <c r="C22" s="34">
        <v>27</v>
      </c>
      <c r="D22" s="34"/>
      <c r="E22" s="34"/>
      <c r="F22" s="34">
        <v>1</v>
      </c>
      <c r="G22" s="34"/>
      <c r="H22" s="34"/>
      <c r="I22" s="34"/>
      <c r="J22" s="34">
        <v>2</v>
      </c>
      <c r="K22" s="34">
        <v>70</v>
      </c>
      <c r="L22" s="34"/>
      <c r="M22" s="34"/>
      <c r="N22" s="34">
        <v>1</v>
      </c>
      <c r="O22" s="34"/>
      <c r="P22" s="46">
        <v>1</v>
      </c>
      <c r="Q22" s="34">
        <v>19</v>
      </c>
      <c r="R22" s="45">
        <v>2</v>
      </c>
      <c r="S22" s="34"/>
    </row>
    <row r="23" spans="1:19" ht="13.5" thickBot="1">
      <c r="A23" s="58" t="s">
        <v>257</v>
      </c>
      <c r="B23" s="58" t="s">
        <v>31</v>
      </c>
      <c r="C23" s="59">
        <v>26</v>
      </c>
      <c r="D23" s="59"/>
      <c r="E23" s="59"/>
      <c r="F23" s="59"/>
      <c r="G23" s="59"/>
      <c r="H23" s="59"/>
      <c r="I23" s="59"/>
      <c r="J23" s="59"/>
      <c r="K23" s="59">
        <v>70</v>
      </c>
      <c r="L23" s="59"/>
      <c r="M23" s="59"/>
      <c r="N23" s="59"/>
      <c r="O23" s="59"/>
      <c r="P23" s="59"/>
      <c r="Q23" s="59">
        <v>19</v>
      </c>
      <c r="R23" s="61">
        <v>1.5</v>
      </c>
      <c r="S23" s="59"/>
    </row>
    <row r="24" spans="1:19" ht="12.75">
      <c r="A24" s="21" t="s">
        <v>258</v>
      </c>
      <c r="B24" s="21" t="s">
        <v>236</v>
      </c>
      <c r="C24" s="47">
        <v>24</v>
      </c>
      <c r="D24" s="47"/>
      <c r="E24" s="47"/>
      <c r="F24" s="47"/>
      <c r="G24" s="47"/>
      <c r="H24" s="47"/>
      <c r="I24" s="47"/>
      <c r="J24" s="47"/>
      <c r="K24" s="47">
        <v>70</v>
      </c>
      <c r="L24" s="47"/>
      <c r="M24" s="47"/>
      <c r="N24" s="47"/>
      <c r="O24" s="47"/>
      <c r="P24" s="47"/>
      <c r="Q24" s="47">
        <v>19</v>
      </c>
      <c r="R24" s="48">
        <v>2</v>
      </c>
      <c r="S24" s="21"/>
    </row>
    <row r="25" spans="1:19" ht="13.5" thickBot="1">
      <c r="A25" s="58" t="s">
        <v>259</v>
      </c>
      <c r="B25" s="58" t="s">
        <v>132</v>
      </c>
      <c r="C25" s="59">
        <v>24</v>
      </c>
      <c r="D25" s="59">
        <v>2</v>
      </c>
      <c r="E25" s="59"/>
      <c r="F25" s="59">
        <v>3</v>
      </c>
      <c r="G25" s="59">
        <v>2</v>
      </c>
      <c r="H25" s="59"/>
      <c r="I25" s="59"/>
      <c r="J25" s="59">
        <v>14</v>
      </c>
      <c r="K25" s="59">
        <v>84</v>
      </c>
      <c r="L25" s="59"/>
      <c r="M25" s="59"/>
      <c r="N25" s="59">
        <v>2</v>
      </c>
      <c r="O25" s="59"/>
      <c r="P25" s="59"/>
      <c r="Q25" s="59">
        <v>21</v>
      </c>
      <c r="R25" s="61">
        <v>2.5</v>
      </c>
      <c r="S25" s="58"/>
    </row>
    <row r="26" spans="1:19" ht="12.75">
      <c r="A26" s="21" t="s">
        <v>263</v>
      </c>
      <c r="B26" s="21" t="s">
        <v>264</v>
      </c>
      <c r="C26" s="47">
        <v>24</v>
      </c>
      <c r="D26" s="47"/>
      <c r="E26" s="47">
        <v>1</v>
      </c>
      <c r="F26" s="47"/>
      <c r="G26" s="47"/>
      <c r="H26" s="47"/>
      <c r="I26" s="47">
        <v>1</v>
      </c>
      <c r="J26" s="47">
        <v>2</v>
      </c>
      <c r="K26" s="47">
        <v>86</v>
      </c>
      <c r="L26" s="47"/>
      <c r="M26" s="47"/>
      <c r="N26" s="47"/>
      <c r="O26" s="47"/>
      <c r="P26" s="47"/>
      <c r="Q26" s="47">
        <v>21</v>
      </c>
      <c r="R26" s="48">
        <v>2</v>
      </c>
      <c r="S26" s="21"/>
    </row>
    <row r="27" spans="1:19" ht="13.5" thickBot="1">
      <c r="A27" s="117" t="s">
        <v>265</v>
      </c>
      <c r="B27" s="117" t="s">
        <v>266</v>
      </c>
      <c r="C27" s="118">
        <v>23</v>
      </c>
      <c r="D27" s="118"/>
      <c r="E27" s="118">
        <v>2</v>
      </c>
      <c r="F27" s="118"/>
      <c r="G27" s="118">
        <v>1</v>
      </c>
      <c r="H27" s="118"/>
      <c r="I27" s="118"/>
      <c r="J27" s="118">
        <v>5</v>
      </c>
      <c r="K27" s="118">
        <v>91</v>
      </c>
      <c r="L27" s="118"/>
      <c r="M27" s="118"/>
      <c r="N27" s="118"/>
      <c r="O27" s="118">
        <v>1</v>
      </c>
      <c r="P27" s="118"/>
      <c r="Q27" s="118">
        <v>22</v>
      </c>
      <c r="R27" s="119">
        <v>1.5</v>
      </c>
      <c r="S27" s="117"/>
    </row>
    <row r="28" spans="1:19" ht="12.75">
      <c r="A28" s="114" t="s">
        <v>267</v>
      </c>
      <c r="B28" s="114" t="s">
        <v>271</v>
      </c>
      <c r="C28" s="115">
        <v>11</v>
      </c>
      <c r="D28" s="115"/>
      <c r="E28" s="115"/>
      <c r="F28" s="115"/>
      <c r="G28" s="115"/>
      <c r="H28" s="115"/>
      <c r="I28" s="115"/>
      <c r="J28" s="115"/>
      <c r="K28" s="115">
        <v>91</v>
      </c>
      <c r="L28" s="115"/>
      <c r="M28" s="115"/>
      <c r="N28" s="115"/>
      <c r="O28" s="115"/>
      <c r="P28" s="115"/>
      <c r="Q28" s="115">
        <v>22</v>
      </c>
      <c r="R28" s="116">
        <v>2</v>
      </c>
      <c r="S28" s="114"/>
    </row>
    <row r="29" spans="1:19" ht="13.5" thickBot="1">
      <c r="A29" s="117" t="s">
        <v>268</v>
      </c>
      <c r="B29" s="117" t="s">
        <v>269</v>
      </c>
      <c r="C29" s="118">
        <v>11</v>
      </c>
      <c r="D29" s="118"/>
      <c r="E29" s="118">
        <v>1</v>
      </c>
      <c r="F29" s="118">
        <v>1</v>
      </c>
      <c r="G29" s="118">
        <v>1</v>
      </c>
      <c r="H29" s="118"/>
      <c r="I29" s="118"/>
      <c r="J29" s="118">
        <v>6</v>
      </c>
      <c r="K29" s="118">
        <v>97</v>
      </c>
      <c r="L29" s="118"/>
      <c r="M29" s="118"/>
      <c r="N29" s="118"/>
      <c r="O29" s="118"/>
      <c r="P29" s="118"/>
      <c r="Q29" s="118">
        <v>22</v>
      </c>
      <c r="R29" s="119">
        <v>3</v>
      </c>
      <c r="S29" s="117"/>
    </row>
    <row r="30" spans="1:19" ht="12.75" customHeight="1" thickBot="1">
      <c r="A30" s="120" t="s">
        <v>270</v>
      </c>
      <c r="B30" s="120" t="s">
        <v>269</v>
      </c>
      <c r="C30" s="121">
        <v>12</v>
      </c>
      <c r="D30" s="121">
        <v>1</v>
      </c>
      <c r="E30" s="121"/>
      <c r="F30" s="121"/>
      <c r="G30" s="121"/>
      <c r="H30" s="121"/>
      <c r="I30" s="121"/>
      <c r="J30" s="121">
        <v>1</v>
      </c>
      <c r="K30" s="121">
        <v>98</v>
      </c>
      <c r="L30" s="121"/>
      <c r="M30" s="121"/>
      <c r="N30" s="121"/>
      <c r="O30" s="121"/>
      <c r="P30" s="121"/>
      <c r="Q30" s="121">
        <v>22</v>
      </c>
      <c r="R30" s="123">
        <v>2</v>
      </c>
      <c r="S30" s="122"/>
    </row>
    <row r="31" spans="1:19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>
      <c r="A32" s="11"/>
      <c r="B32" s="31" t="s">
        <v>80</v>
      </c>
      <c r="C32" s="124">
        <v>326</v>
      </c>
      <c r="D32" s="55">
        <v>17</v>
      </c>
      <c r="E32" s="55">
        <v>14</v>
      </c>
      <c r="F32" s="55">
        <v>14</v>
      </c>
      <c r="G32" s="55">
        <v>11</v>
      </c>
      <c r="H32" s="55"/>
      <c r="I32" s="55">
        <v>6</v>
      </c>
      <c r="J32" s="55"/>
      <c r="K32" s="55">
        <v>98</v>
      </c>
      <c r="L32" s="55">
        <v>7</v>
      </c>
      <c r="M32" s="55">
        <v>5</v>
      </c>
      <c r="N32" s="55">
        <v>4</v>
      </c>
      <c r="O32" s="55">
        <v>6</v>
      </c>
      <c r="P32" s="55"/>
      <c r="Q32" s="55"/>
      <c r="R32" s="56">
        <v>45.5</v>
      </c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5742187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5.7109375" style="0" customWidth="1"/>
    <col min="19" max="19" width="12.421875" style="0" customWidth="1"/>
  </cols>
  <sheetData>
    <row r="1" spans="1:19" ht="12.75">
      <c r="A1" s="10" t="s">
        <v>274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275</v>
      </c>
      <c r="B5" s="11" t="s">
        <v>59</v>
      </c>
      <c r="C5" s="34">
        <v>40</v>
      </c>
      <c r="D5" s="34">
        <v>1</v>
      </c>
      <c r="E5" s="34">
        <v>1</v>
      </c>
      <c r="F5" s="34">
        <v>2</v>
      </c>
      <c r="G5" s="34"/>
      <c r="H5" s="34"/>
      <c r="I5" s="34"/>
      <c r="J5" s="34">
        <v>6</v>
      </c>
      <c r="K5" s="34">
        <v>6</v>
      </c>
      <c r="L5" s="34">
        <v>1</v>
      </c>
      <c r="M5" s="34"/>
      <c r="N5" s="34"/>
      <c r="O5" s="34"/>
      <c r="P5" s="44">
        <v>1</v>
      </c>
      <c r="Q5" s="34">
        <v>1</v>
      </c>
      <c r="R5" s="45">
        <v>2</v>
      </c>
      <c r="S5" s="11"/>
    </row>
    <row r="6" spans="1:19" ht="13.5" thickBot="1">
      <c r="A6" s="58" t="s">
        <v>276</v>
      </c>
      <c r="B6" s="58" t="s">
        <v>34</v>
      </c>
      <c r="C6" s="59">
        <v>40</v>
      </c>
      <c r="D6" s="59"/>
      <c r="E6" s="59"/>
      <c r="F6" s="59"/>
      <c r="G6" s="59"/>
      <c r="H6" s="59"/>
      <c r="I6" s="59"/>
      <c r="J6" s="59">
        <v>0</v>
      </c>
      <c r="K6" s="59">
        <v>6</v>
      </c>
      <c r="L6" s="59"/>
      <c r="M6" s="59"/>
      <c r="N6" s="59"/>
      <c r="O6" s="59"/>
      <c r="P6" s="60">
        <v>0</v>
      </c>
      <c r="Q6" s="59">
        <v>1</v>
      </c>
      <c r="R6" s="61">
        <v>2</v>
      </c>
      <c r="S6" s="58"/>
    </row>
    <row r="7" spans="1:19" ht="12.75">
      <c r="A7" s="21" t="s">
        <v>277</v>
      </c>
      <c r="B7" s="21" t="s">
        <v>58</v>
      </c>
      <c r="C7" s="47">
        <v>38</v>
      </c>
      <c r="D7" s="47">
        <v>1</v>
      </c>
      <c r="E7" s="47"/>
      <c r="F7" s="47">
        <v>3</v>
      </c>
      <c r="G7" s="47">
        <v>1</v>
      </c>
      <c r="H7" s="47"/>
      <c r="I7" s="47"/>
      <c r="J7" s="47">
        <v>10</v>
      </c>
      <c r="K7" s="47">
        <v>16</v>
      </c>
      <c r="L7" s="47">
        <v>1</v>
      </c>
      <c r="M7" s="47"/>
      <c r="N7" s="47"/>
      <c r="O7" s="47">
        <v>1</v>
      </c>
      <c r="P7" s="47">
        <v>2</v>
      </c>
      <c r="Q7" s="47">
        <v>3</v>
      </c>
      <c r="R7" s="48">
        <v>2</v>
      </c>
      <c r="S7" s="21"/>
    </row>
    <row r="8" spans="1:19" ht="13.5" thickBot="1">
      <c r="A8" s="62" t="s">
        <v>278</v>
      </c>
      <c r="B8" s="58" t="s">
        <v>31</v>
      </c>
      <c r="C8" s="59">
        <v>38</v>
      </c>
      <c r="D8" s="59">
        <v>1</v>
      </c>
      <c r="E8" s="59">
        <v>1</v>
      </c>
      <c r="F8" s="59"/>
      <c r="G8" s="59"/>
      <c r="H8" s="59">
        <v>1</v>
      </c>
      <c r="I8" s="59"/>
      <c r="J8" s="59">
        <v>3</v>
      </c>
      <c r="K8" s="59">
        <v>19</v>
      </c>
      <c r="L8" s="59">
        <v>1</v>
      </c>
      <c r="M8" s="59"/>
      <c r="N8" s="59"/>
      <c r="O8" s="59">
        <v>1</v>
      </c>
      <c r="P8" s="59">
        <v>2</v>
      </c>
      <c r="Q8" s="59">
        <v>5</v>
      </c>
      <c r="R8" s="61">
        <v>2.5</v>
      </c>
      <c r="S8" s="58"/>
    </row>
    <row r="9" spans="1:19" ht="12.75">
      <c r="A9" s="25" t="s">
        <v>279</v>
      </c>
      <c r="B9" s="21" t="s">
        <v>129</v>
      </c>
      <c r="C9" s="47">
        <v>36</v>
      </c>
      <c r="D9" s="47">
        <v>3</v>
      </c>
      <c r="E9" s="47">
        <v>1</v>
      </c>
      <c r="F9" s="47">
        <v>1</v>
      </c>
      <c r="G9" s="47">
        <v>3</v>
      </c>
      <c r="H9" s="47"/>
      <c r="I9" s="47"/>
      <c r="J9" s="47">
        <v>15</v>
      </c>
      <c r="K9" s="47">
        <v>34</v>
      </c>
      <c r="L9" s="47">
        <v>1</v>
      </c>
      <c r="M9" s="47">
        <v>1</v>
      </c>
      <c r="N9" s="47"/>
      <c r="O9" s="47">
        <v>1</v>
      </c>
      <c r="P9" s="44">
        <v>3</v>
      </c>
      <c r="Q9" s="47">
        <v>8</v>
      </c>
      <c r="R9" s="48">
        <v>1.5</v>
      </c>
      <c r="S9" s="131" t="s">
        <v>286</v>
      </c>
    </row>
    <row r="10" spans="1:19" ht="13.5" thickBot="1">
      <c r="A10" s="58" t="s">
        <v>280</v>
      </c>
      <c r="B10" s="58" t="s">
        <v>287</v>
      </c>
      <c r="C10" s="59">
        <v>35</v>
      </c>
      <c r="D10" s="59"/>
      <c r="E10" s="59">
        <v>1</v>
      </c>
      <c r="F10" s="59"/>
      <c r="G10" s="59"/>
      <c r="H10" s="59"/>
      <c r="I10" s="59"/>
      <c r="J10" s="59">
        <v>1</v>
      </c>
      <c r="K10" s="59">
        <v>35</v>
      </c>
      <c r="L10" s="59"/>
      <c r="M10" s="59"/>
      <c r="N10" s="59"/>
      <c r="O10" s="59"/>
      <c r="P10" s="60">
        <v>0</v>
      </c>
      <c r="Q10" s="59">
        <v>8</v>
      </c>
      <c r="R10" s="61">
        <v>3.5</v>
      </c>
      <c r="S10" s="58"/>
    </row>
    <row r="11" spans="1:19" ht="12.75">
      <c r="A11" s="25" t="s">
        <v>281</v>
      </c>
      <c r="B11" s="21" t="s">
        <v>25</v>
      </c>
      <c r="C11" s="47">
        <v>35</v>
      </c>
      <c r="D11" s="47">
        <v>1</v>
      </c>
      <c r="E11" s="47">
        <v>3</v>
      </c>
      <c r="F11" s="47">
        <v>2</v>
      </c>
      <c r="G11" s="47"/>
      <c r="H11" s="47"/>
      <c r="I11" s="47"/>
      <c r="J11" s="47">
        <v>8</v>
      </c>
      <c r="K11" s="47">
        <v>43</v>
      </c>
      <c r="L11" s="47"/>
      <c r="M11" s="47">
        <v>2</v>
      </c>
      <c r="N11" s="47"/>
      <c r="O11" s="47"/>
      <c r="P11" s="44">
        <v>2</v>
      </c>
      <c r="Q11" s="47">
        <v>10</v>
      </c>
      <c r="R11" s="48">
        <v>2</v>
      </c>
      <c r="S11" s="21"/>
    </row>
    <row r="12" spans="1:19" ht="13.5" thickBot="1">
      <c r="A12" s="62" t="s">
        <v>282</v>
      </c>
      <c r="B12" s="58" t="s">
        <v>27</v>
      </c>
      <c r="C12" s="59">
        <v>37</v>
      </c>
      <c r="D12" s="59">
        <v>1</v>
      </c>
      <c r="E12" s="59">
        <v>2</v>
      </c>
      <c r="F12" s="59"/>
      <c r="G12" s="59"/>
      <c r="H12" s="59"/>
      <c r="I12" s="59"/>
      <c r="J12" s="59">
        <v>3</v>
      </c>
      <c r="K12" s="59">
        <v>46</v>
      </c>
      <c r="L12" s="59"/>
      <c r="M12" s="59"/>
      <c r="N12" s="59"/>
      <c r="O12" s="59"/>
      <c r="P12" s="60">
        <v>0</v>
      </c>
      <c r="Q12" s="59">
        <v>10</v>
      </c>
      <c r="R12" s="61">
        <v>2</v>
      </c>
      <c r="S12" s="58"/>
    </row>
    <row r="13" spans="1:19" ht="12.75">
      <c r="A13" s="25" t="s">
        <v>283</v>
      </c>
      <c r="B13" s="21" t="s">
        <v>28</v>
      </c>
      <c r="C13" s="47">
        <v>36</v>
      </c>
      <c r="D13" s="47">
        <v>3</v>
      </c>
      <c r="E13" s="47"/>
      <c r="F13" s="47">
        <v>1</v>
      </c>
      <c r="G13" s="47"/>
      <c r="H13" s="47"/>
      <c r="I13" s="47"/>
      <c r="J13" s="47">
        <v>5</v>
      </c>
      <c r="K13" s="47">
        <v>51</v>
      </c>
      <c r="L13" s="47">
        <v>2</v>
      </c>
      <c r="M13" s="47"/>
      <c r="N13" s="47"/>
      <c r="O13" s="47"/>
      <c r="P13" s="44">
        <v>2</v>
      </c>
      <c r="Q13" s="47">
        <v>12</v>
      </c>
      <c r="R13" s="48">
        <v>2</v>
      </c>
      <c r="S13" s="21"/>
    </row>
    <row r="14" spans="1:19" ht="13.5" thickBot="1">
      <c r="A14" s="58" t="s">
        <v>284</v>
      </c>
      <c r="B14" s="58" t="s">
        <v>101</v>
      </c>
      <c r="C14" s="59">
        <v>36</v>
      </c>
      <c r="D14" s="59"/>
      <c r="E14" s="59"/>
      <c r="F14" s="59">
        <v>1</v>
      </c>
      <c r="G14" s="59"/>
      <c r="H14" s="59"/>
      <c r="I14" s="59">
        <v>1</v>
      </c>
      <c r="J14" s="59">
        <v>3</v>
      </c>
      <c r="K14" s="59">
        <v>54</v>
      </c>
      <c r="L14" s="59"/>
      <c r="M14" s="59"/>
      <c r="N14" s="59"/>
      <c r="O14" s="59"/>
      <c r="P14" s="60">
        <v>0</v>
      </c>
      <c r="Q14" s="59">
        <v>12</v>
      </c>
      <c r="R14" s="61">
        <v>2</v>
      </c>
      <c r="S14" s="58"/>
    </row>
    <row r="15" spans="1:19" ht="12.75">
      <c r="A15" s="21" t="s">
        <v>285</v>
      </c>
      <c r="B15" s="21" t="s">
        <v>29</v>
      </c>
      <c r="C15" s="47">
        <v>35</v>
      </c>
      <c r="D15" s="47"/>
      <c r="E15" s="47">
        <v>1</v>
      </c>
      <c r="F15" s="47"/>
      <c r="G15" s="47"/>
      <c r="H15" s="47"/>
      <c r="I15" s="47"/>
      <c r="J15" s="47">
        <v>1</v>
      </c>
      <c r="K15" s="47">
        <v>55</v>
      </c>
      <c r="L15" s="47"/>
      <c r="M15" s="47">
        <v>1</v>
      </c>
      <c r="N15" s="47"/>
      <c r="O15" s="47"/>
      <c r="P15" s="44">
        <v>1</v>
      </c>
      <c r="Q15" s="47">
        <v>13</v>
      </c>
      <c r="R15" s="48">
        <v>2.5</v>
      </c>
      <c r="S15" s="21"/>
    </row>
    <row r="16" spans="1:19" ht="13.5" thickBot="1">
      <c r="A16" s="58" t="s">
        <v>285</v>
      </c>
      <c r="B16" s="58" t="s">
        <v>32</v>
      </c>
      <c r="C16" s="59">
        <v>35</v>
      </c>
      <c r="D16" s="59"/>
      <c r="E16" s="59"/>
      <c r="F16" s="59"/>
      <c r="G16" s="59"/>
      <c r="H16" s="59">
        <v>1</v>
      </c>
      <c r="I16" s="59"/>
      <c r="J16" s="59">
        <v>1</v>
      </c>
      <c r="K16" s="59">
        <v>56</v>
      </c>
      <c r="L16" s="59"/>
      <c r="M16" s="59"/>
      <c r="N16" s="59">
        <v>1</v>
      </c>
      <c r="O16" s="59"/>
      <c r="P16" s="60">
        <v>1</v>
      </c>
      <c r="Q16" s="59">
        <v>14</v>
      </c>
      <c r="R16" s="61">
        <v>1.5</v>
      </c>
      <c r="S16" s="58"/>
    </row>
    <row r="17" spans="1:19" ht="12.75">
      <c r="A17" s="21"/>
      <c r="B17" s="105" t="s">
        <v>230</v>
      </c>
      <c r="C17" s="104">
        <v>220.5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6">
        <v>0.06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11</v>
      </c>
      <c r="E19" s="51">
        <f t="shared" si="0"/>
        <v>10</v>
      </c>
      <c r="F19" s="51">
        <f t="shared" si="0"/>
        <v>10</v>
      </c>
      <c r="G19" s="51">
        <f t="shared" si="0"/>
        <v>4</v>
      </c>
      <c r="H19" s="51">
        <f t="shared" si="0"/>
        <v>2</v>
      </c>
      <c r="I19" s="51">
        <f t="shared" si="0"/>
        <v>1</v>
      </c>
      <c r="J19" s="101"/>
      <c r="K19" s="103">
        <v>56</v>
      </c>
      <c r="L19" s="52">
        <f>SUM(L5:L18)</f>
        <v>6</v>
      </c>
      <c r="M19" s="51">
        <f>SUM(M5:M18)</f>
        <v>4</v>
      </c>
      <c r="N19" s="51">
        <f>SUM(N5:N18)</f>
        <v>1</v>
      </c>
      <c r="O19" s="51">
        <f>SUM(O5:O18)</f>
        <v>3</v>
      </c>
      <c r="P19" s="52"/>
      <c r="Q19" s="51">
        <v>14</v>
      </c>
      <c r="R19" s="132">
        <f>SUM(R5:R18)</f>
        <v>25.5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290</v>
      </c>
      <c r="B21" s="21" t="s">
        <v>129</v>
      </c>
      <c r="C21" s="47">
        <v>26</v>
      </c>
      <c r="D21" s="47">
        <v>3</v>
      </c>
      <c r="E21" s="47">
        <v>2</v>
      </c>
      <c r="F21" s="47"/>
      <c r="G21" s="47"/>
      <c r="H21" s="47">
        <v>1</v>
      </c>
      <c r="I21" s="47"/>
      <c r="J21" s="47">
        <v>6</v>
      </c>
      <c r="K21" s="47">
        <v>62</v>
      </c>
      <c r="L21" s="47"/>
      <c r="M21" s="47">
        <v>1</v>
      </c>
      <c r="N21" s="47"/>
      <c r="O21" s="47"/>
      <c r="P21" s="44">
        <v>1</v>
      </c>
      <c r="Q21" s="47">
        <v>15</v>
      </c>
      <c r="R21" s="48">
        <v>2.5</v>
      </c>
      <c r="S21" s="47"/>
    </row>
    <row r="22" spans="1:19" ht="13.5" thickBot="1">
      <c r="A22" s="62" t="s">
        <v>291</v>
      </c>
      <c r="B22" s="58" t="s">
        <v>130</v>
      </c>
      <c r="C22" s="59">
        <v>27</v>
      </c>
      <c r="D22" s="59">
        <v>1</v>
      </c>
      <c r="E22" s="59">
        <v>2</v>
      </c>
      <c r="F22" s="59">
        <v>1</v>
      </c>
      <c r="G22" s="59"/>
      <c r="H22" s="59"/>
      <c r="I22" s="59"/>
      <c r="J22" s="59">
        <v>5</v>
      </c>
      <c r="K22" s="59">
        <v>67</v>
      </c>
      <c r="L22" s="59"/>
      <c r="M22" s="59"/>
      <c r="N22" s="59">
        <v>1</v>
      </c>
      <c r="O22" s="59"/>
      <c r="P22" s="60">
        <v>1</v>
      </c>
      <c r="Q22" s="59">
        <v>16</v>
      </c>
      <c r="R22" s="61">
        <v>2</v>
      </c>
      <c r="S22" s="59"/>
    </row>
    <row r="23" spans="1:19" ht="12.75">
      <c r="A23" s="21" t="s">
        <v>292</v>
      </c>
      <c r="B23" s="21" t="s">
        <v>129</v>
      </c>
      <c r="C23" s="47">
        <v>25</v>
      </c>
      <c r="D23" s="47"/>
      <c r="E23" s="47"/>
      <c r="F23" s="47">
        <v>1</v>
      </c>
      <c r="G23" s="47"/>
      <c r="H23" s="47"/>
      <c r="I23" s="47"/>
      <c r="J23" s="47">
        <v>2</v>
      </c>
      <c r="K23" s="47">
        <v>69</v>
      </c>
      <c r="L23" s="47"/>
      <c r="M23" s="47">
        <v>1</v>
      </c>
      <c r="N23" s="47">
        <v>1</v>
      </c>
      <c r="O23" s="47"/>
      <c r="P23" s="47">
        <v>2</v>
      </c>
      <c r="Q23" s="47">
        <v>18</v>
      </c>
      <c r="R23" s="48">
        <v>3</v>
      </c>
      <c r="S23" s="47"/>
    </row>
    <row r="24" spans="1:19" ht="13.5" thickBot="1">
      <c r="A24" s="58" t="s">
        <v>293</v>
      </c>
      <c r="B24" s="58" t="s">
        <v>294</v>
      </c>
      <c r="C24" s="59">
        <v>25</v>
      </c>
      <c r="D24" s="59"/>
      <c r="E24" s="59"/>
      <c r="F24" s="59"/>
      <c r="G24" s="59"/>
      <c r="H24" s="59"/>
      <c r="I24" s="59"/>
      <c r="J24" s="59">
        <v>0</v>
      </c>
      <c r="K24" s="59">
        <v>69</v>
      </c>
      <c r="L24" s="59"/>
      <c r="M24" s="59"/>
      <c r="N24" s="59"/>
      <c r="O24" s="59"/>
      <c r="P24" s="59">
        <v>0</v>
      </c>
      <c r="Q24" s="59">
        <v>18</v>
      </c>
      <c r="R24" s="61">
        <v>1</v>
      </c>
      <c r="S24" s="58"/>
    </row>
    <row r="25" spans="1:19" ht="12.75">
      <c r="A25" s="21" t="s">
        <v>295</v>
      </c>
      <c r="B25" s="21" t="s">
        <v>296</v>
      </c>
      <c r="C25" s="47">
        <v>19</v>
      </c>
      <c r="D25" s="47">
        <v>1</v>
      </c>
      <c r="E25" s="47">
        <v>1</v>
      </c>
      <c r="F25" s="47">
        <v>1</v>
      </c>
      <c r="G25" s="47"/>
      <c r="H25" s="47"/>
      <c r="I25" s="47"/>
      <c r="J25" s="47">
        <v>4</v>
      </c>
      <c r="K25" s="47">
        <v>73</v>
      </c>
      <c r="L25" s="47"/>
      <c r="M25" s="47"/>
      <c r="N25" s="47"/>
      <c r="O25" s="47"/>
      <c r="P25" s="47">
        <v>0</v>
      </c>
      <c r="Q25" s="47">
        <v>18</v>
      </c>
      <c r="R25" s="48">
        <v>2</v>
      </c>
      <c r="S25" s="21"/>
    </row>
    <row r="26" spans="1:19" ht="13.5" thickBot="1">
      <c r="A26" s="58" t="s">
        <v>297</v>
      </c>
      <c r="B26" s="58" t="s">
        <v>298</v>
      </c>
      <c r="C26" s="59">
        <v>19</v>
      </c>
      <c r="D26" s="59">
        <v>1</v>
      </c>
      <c r="E26" s="59">
        <v>1</v>
      </c>
      <c r="F26" s="59"/>
      <c r="G26" s="59"/>
      <c r="H26" s="59"/>
      <c r="I26" s="59"/>
      <c r="J26" s="59">
        <v>0</v>
      </c>
      <c r="K26" s="59">
        <v>73</v>
      </c>
      <c r="L26" s="59"/>
      <c r="M26" s="59"/>
      <c r="N26" s="59"/>
      <c r="O26" s="59"/>
      <c r="P26" s="59">
        <v>0</v>
      </c>
      <c r="Q26" s="59">
        <v>18</v>
      </c>
      <c r="R26" s="61">
        <v>2</v>
      </c>
      <c r="S26" s="58"/>
    </row>
    <row r="27" spans="1:19" ht="12.75">
      <c r="A27" s="114" t="s">
        <v>299</v>
      </c>
      <c r="B27" s="114" t="s">
        <v>300</v>
      </c>
      <c r="C27" s="115">
        <v>10</v>
      </c>
      <c r="D27" s="115"/>
      <c r="E27" s="115">
        <v>1</v>
      </c>
      <c r="F27" s="115">
        <v>1</v>
      </c>
      <c r="G27" s="115"/>
      <c r="H27" s="115"/>
      <c r="I27" s="115">
        <v>1</v>
      </c>
      <c r="J27" s="115">
        <v>4</v>
      </c>
      <c r="K27" s="115">
        <v>77</v>
      </c>
      <c r="L27" s="115"/>
      <c r="M27" s="115"/>
      <c r="N27" s="115">
        <v>1</v>
      </c>
      <c r="O27" s="115"/>
      <c r="P27" s="115">
        <v>1</v>
      </c>
      <c r="Q27" s="115">
        <v>19</v>
      </c>
      <c r="R27" s="116">
        <v>4</v>
      </c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55"/>
      <c r="K32" s="55"/>
      <c r="L32" s="55">
        <f>SUM(L19:L31)</f>
        <v>6</v>
      </c>
      <c r="M32" s="55">
        <f>SUM(M19:M31)</f>
        <v>6</v>
      </c>
      <c r="N32" s="55">
        <f>SUM(N19:N31)</f>
        <v>4</v>
      </c>
      <c r="O32" s="55">
        <f>SUM(O19:O31)</f>
        <v>3</v>
      </c>
      <c r="P32" s="55"/>
      <c r="Q32" s="55"/>
      <c r="R32" s="56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</sheetPr>
  <dimension ref="A1:U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281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5.7109375" style="0" customWidth="1"/>
    <col min="19" max="19" width="12.421875" style="0" customWidth="1"/>
  </cols>
  <sheetData>
    <row r="1" spans="1:19" ht="12.75">
      <c r="A1" s="10" t="s">
        <v>301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21" ht="12.75">
      <c r="A5" s="11" t="s">
        <v>302</v>
      </c>
      <c r="B5" s="11" t="s">
        <v>58</v>
      </c>
      <c r="C5" s="34">
        <v>39</v>
      </c>
      <c r="D5" s="34">
        <v>1</v>
      </c>
      <c r="E5" s="34">
        <v>4</v>
      </c>
      <c r="F5" s="34">
        <v>1</v>
      </c>
      <c r="G5" s="34"/>
      <c r="H5" s="34"/>
      <c r="I5" s="34"/>
      <c r="J5" s="34">
        <v>7</v>
      </c>
      <c r="K5" s="34">
        <v>7</v>
      </c>
      <c r="L5" s="34"/>
      <c r="M5" s="34">
        <v>1</v>
      </c>
      <c r="N5" s="34"/>
      <c r="O5" s="34">
        <v>1</v>
      </c>
      <c r="P5" s="44">
        <v>2</v>
      </c>
      <c r="Q5" s="34">
        <v>2</v>
      </c>
      <c r="R5" s="45">
        <v>3.5</v>
      </c>
      <c r="S5" s="11"/>
      <c r="U5">
        <f>(R5*C5)</f>
        <v>136.5</v>
      </c>
    </row>
    <row r="6" spans="1:21" ht="13.5" thickBot="1">
      <c r="A6" s="58" t="s">
        <v>303</v>
      </c>
      <c r="B6" s="58" t="s">
        <v>31</v>
      </c>
      <c r="C6" s="59">
        <v>39</v>
      </c>
      <c r="D6" s="59">
        <v>2</v>
      </c>
      <c r="E6" s="59">
        <v>1</v>
      </c>
      <c r="F6" s="59">
        <v>1</v>
      </c>
      <c r="G6" s="59"/>
      <c r="H6" s="59"/>
      <c r="I6" s="59"/>
      <c r="J6" s="59">
        <v>5</v>
      </c>
      <c r="K6" s="59">
        <v>12</v>
      </c>
      <c r="L6" s="59">
        <v>1</v>
      </c>
      <c r="M6" s="59">
        <v>1</v>
      </c>
      <c r="N6" s="59"/>
      <c r="O6" s="59">
        <v>1</v>
      </c>
      <c r="P6" s="60">
        <v>3</v>
      </c>
      <c r="Q6" s="59">
        <v>5</v>
      </c>
      <c r="R6" s="61">
        <v>4</v>
      </c>
      <c r="S6" s="58"/>
      <c r="U6">
        <f aca="true" t="shared" si="0" ref="U6:U16">(R6*C6)</f>
        <v>156</v>
      </c>
    </row>
    <row r="7" spans="1:21" ht="12.75">
      <c r="A7" s="21" t="s">
        <v>304</v>
      </c>
      <c r="B7" s="21" t="s">
        <v>312</v>
      </c>
      <c r="C7" s="47">
        <v>40</v>
      </c>
      <c r="D7" s="47"/>
      <c r="E7" s="47"/>
      <c r="F7" s="47">
        <v>1</v>
      </c>
      <c r="G7" s="47"/>
      <c r="H7" s="47"/>
      <c r="I7" s="47">
        <v>2</v>
      </c>
      <c r="J7" s="47">
        <v>4</v>
      </c>
      <c r="K7" s="47">
        <v>16</v>
      </c>
      <c r="L7" s="47"/>
      <c r="M7" s="47"/>
      <c r="N7" s="47"/>
      <c r="O7" s="47"/>
      <c r="P7" s="47"/>
      <c r="Q7" s="47">
        <v>5</v>
      </c>
      <c r="R7" s="48">
        <v>2</v>
      </c>
      <c r="S7" s="21"/>
      <c r="U7">
        <f t="shared" si="0"/>
        <v>80</v>
      </c>
    </row>
    <row r="8" spans="1:21" ht="13.5" thickBot="1">
      <c r="A8" s="62" t="s">
        <v>305</v>
      </c>
      <c r="B8" s="58" t="s">
        <v>34</v>
      </c>
      <c r="C8" s="59">
        <v>40</v>
      </c>
      <c r="D8" s="59">
        <v>1</v>
      </c>
      <c r="E8" s="59">
        <v>1</v>
      </c>
      <c r="F8" s="59"/>
      <c r="G8" s="59"/>
      <c r="H8" s="59"/>
      <c r="I8" s="59"/>
      <c r="J8" s="59">
        <v>2</v>
      </c>
      <c r="K8" s="59">
        <v>18</v>
      </c>
      <c r="L8" s="59"/>
      <c r="M8" s="59"/>
      <c r="N8" s="59"/>
      <c r="O8" s="59"/>
      <c r="P8" s="59"/>
      <c r="Q8" s="59">
        <v>5</v>
      </c>
      <c r="R8" s="61">
        <v>3</v>
      </c>
      <c r="S8" s="58"/>
      <c r="U8">
        <f t="shared" si="0"/>
        <v>120</v>
      </c>
    </row>
    <row r="9" spans="1:21" ht="12.75">
      <c r="A9" s="25" t="s">
        <v>306</v>
      </c>
      <c r="B9" s="21" t="s">
        <v>59</v>
      </c>
      <c r="C9" s="47">
        <v>40</v>
      </c>
      <c r="D9" s="47">
        <v>1</v>
      </c>
      <c r="E9" s="47">
        <v>6</v>
      </c>
      <c r="F9" s="47">
        <v>4</v>
      </c>
      <c r="G9" s="47"/>
      <c r="H9" s="47">
        <v>1</v>
      </c>
      <c r="I9" s="47"/>
      <c r="J9" s="47">
        <v>16</v>
      </c>
      <c r="K9" s="47">
        <v>34</v>
      </c>
      <c r="L9" s="47">
        <v>1</v>
      </c>
      <c r="M9" s="47">
        <v>4</v>
      </c>
      <c r="N9" s="47"/>
      <c r="O9" s="47">
        <v>1</v>
      </c>
      <c r="P9" s="44">
        <v>6</v>
      </c>
      <c r="Q9" s="47">
        <v>11</v>
      </c>
      <c r="R9" s="48">
        <v>3</v>
      </c>
      <c r="S9" s="131"/>
      <c r="U9">
        <f t="shared" si="0"/>
        <v>120</v>
      </c>
    </row>
    <row r="10" spans="1:21" ht="13.5" thickBot="1">
      <c r="A10" s="58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  <c r="Q10" s="59"/>
      <c r="R10" s="61"/>
      <c r="S10" s="58"/>
      <c r="U10">
        <f t="shared" si="0"/>
        <v>0</v>
      </c>
    </row>
    <row r="11" spans="1:21" ht="12.75">
      <c r="A11" s="25" t="s">
        <v>307</v>
      </c>
      <c r="B11" s="21" t="s">
        <v>28</v>
      </c>
      <c r="C11" s="47">
        <v>38</v>
      </c>
      <c r="D11" s="47"/>
      <c r="E11" s="47">
        <v>1</v>
      </c>
      <c r="F11" s="47"/>
      <c r="G11" s="47"/>
      <c r="H11" s="47"/>
      <c r="I11" s="47"/>
      <c r="J11" s="47">
        <v>1</v>
      </c>
      <c r="K11" s="47">
        <v>35</v>
      </c>
      <c r="L11" s="47"/>
      <c r="M11" s="47"/>
      <c r="N11" s="47"/>
      <c r="O11" s="47"/>
      <c r="P11" s="44"/>
      <c r="Q11" s="47">
        <v>11</v>
      </c>
      <c r="R11" s="48">
        <v>2.5</v>
      </c>
      <c r="S11" s="21"/>
      <c r="U11">
        <f t="shared" si="0"/>
        <v>95</v>
      </c>
    </row>
    <row r="12" spans="1:21" ht="13.5" thickBot="1">
      <c r="A12" s="62" t="s">
        <v>308</v>
      </c>
      <c r="B12" s="58" t="s">
        <v>32</v>
      </c>
      <c r="C12" s="59">
        <v>38</v>
      </c>
      <c r="D12" s="59"/>
      <c r="E12" s="59"/>
      <c r="F12" s="59">
        <v>1</v>
      </c>
      <c r="G12" s="59"/>
      <c r="H12" s="59"/>
      <c r="I12" s="59"/>
      <c r="J12" s="59">
        <v>2</v>
      </c>
      <c r="K12" s="59">
        <v>37</v>
      </c>
      <c r="L12" s="59"/>
      <c r="M12" s="59"/>
      <c r="N12" s="59">
        <v>1</v>
      </c>
      <c r="O12" s="59"/>
      <c r="P12" s="60">
        <v>1</v>
      </c>
      <c r="Q12" s="59">
        <v>12</v>
      </c>
      <c r="R12" s="61">
        <v>2</v>
      </c>
      <c r="S12" s="58"/>
      <c r="U12">
        <f t="shared" si="0"/>
        <v>76</v>
      </c>
    </row>
    <row r="13" spans="1:21" ht="12.75">
      <c r="A13" s="25" t="s">
        <v>309</v>
      </c>
      <c r="B13" s="21" t="s">
        <v>25</v>
      </c>
      <c r="C13" s="47">
        <v>35</v>
      </c>
      <c r="D13" s="47">
        <v>3</v>
      </c>
      <c r="E13" s="47">
        <v>4</v>
      </c>
      <c r="F13" s="47">
        <v>1</v>
      </c>
      <c r="G13" s="47"/>
      <c r="H13" s="47"/>
      <c r="I13" s="47"/>
      <c r="J13" s="47">
        <v>9</v>
      </c>
      <c r="K13" s="47">
        <v>46</v>
      </c>
      <c r="L13" s="47">
        <v>2</v>
      </c>
      <c r="M13" s="47"/>
      <c r="N13" s="47"/>
      <c r="O13" s="47"/>
      <c r="P13" s="44">
        <v>2</v>
      </c>
      <c r="Q13" s="47">
        <v>14</v>
      </c>
      <c r="R13" s="48">
        <v>3</v>
      </c>
      <c r="S13" s="21"/>
      <c r="U13">
        <f t="shared" si="0"/>
        <v>105</v>
      </c>
    </row>
    <row r="14" spans="1:21" ht="13.5" thickBot="1">
      <c r="A14" s="58" t="s">
        <v>310</v>
      </c>
      <c r="B14" s="58" t="s">
        <v>27</v>
      </c>
      <c r="C14" s="59">
        <v>34</v>
      </c>
      <c r="D14" s="59">
        <v>1</v>
      </c>
      <c r="E14" s="59">
        <v>2</v>
      </c>
      <c r="F14" s="59"/>
      <c r="G14" s="59">
        <v>1</v>
      </c>
      <c r="H14" s="59"/>
      <c r="I14" s="59">
        <v>2</v>
      </c>
      <c r="J14" s="59">
        <v>8</v>
      </c>
      <c r="K14" s="59">
        <v>54</v>
      </c>
      <c r="L14" s="59">
        <v>1</v>
      </c>
      <c r="M14" s="59">
        <v>1</v>
      </c>
      <c r="N14" s="59"/>
      <c r="O14" s="59"/>
      <c r="P14" s="60">
        <v>2</v>
      </c>
      <c r="Q14" s="59">
        <v>16</v>
      </c>
      <c r="R14" s="61">
        <v>2.5</v>
      </c>
      <c r="S14" s="58"/>
      <c r="U14">
        <f t="shared" si="0"/>
        <v>85</v>
      </c>
    </row>
    <row r="15" spans="1:21" ht="12.75">
      <c r="A15" s="21" t="s">
        <v>311</v>
      </c>
      <c r="B15" s="21" t="s">
        <v>26</v>
      </c>
      <c r="C15" s="47">
        <v>34</v>
      </c>
      <c r="D15" s="47"/>
      <c r="E15" s="47">
        <v>1</v>
      </c>
      <c r="F15" s="47"/>
      <c r="G15" s="47"/>
      <c r="H15" s="47"/>
      <c r="I15" s="47"/>
      <c r="J15" s="47">
        <v>1</v>
      </c>
      <c r="K15" s="47">
        <v>55</v>
      </c>
      <c r="L15" s="47"/>
      <c r="M15" s="47"/>
      <c r="N15" s="47"/>
      <c r="O15" s="47"/>
      <c r="P15" s="44"/>
      <c r="Q15" s="47">
        <v>16</v>
      </c>
      <c r="R15" s="48">
        <v>3</v>
      </c>
      <c r="S15" s="21"/>
      <c r="U15">
        <f t="shared" si="0"/>
        <v>102</v>
      </c>
    </row>
    <row r="16" spans="1:21" ht="13.5" thickBot="1">
      <c r="A16" s="58" t="s">
        <v>311</v>
      </c>
      <c r="B16" s="58" t="s">
        <v>313</v>
      </c>
      <c r="C16" s="59">
        <v>31</v>
      </c>
      <c r="D16" s="59">
        <v>1</v>
      </c>
      <c r="E16" s="59">
        <v>2</v>
      </c>
      <c r="F16" s="59">
        <v>1</v>
      </c>
      <c r="G16" s="59">
        <v>1</v>
      </c>
      <c r="H16" s="59"/>
      <c r="I16" s="59"/>
      <c r="J16" s="59">
        <v>8</v>
      </c>
      <c r="K16" s="59">
        <v>63</v>
      </c>
      <c r="L16" s="59"/>
      <c r="M16" s="59"/>
      <c r="N16" s="59"/>
      <c r="O16" s="59">
        <v>2</v>
      </c>
      <c r="P16" s="60">
        <v>2</v>
      </c>
      <c r="Q16" s="59">
        <v>18</v>
      </c>
      <c r="R16" s="61">
        <v>2.5</v>
      </c>
      <c r="S16" s="58"/>
      <c r="U16">
        <f t="shared" si="0"/>
        <v>77.5</v>
      </c>
    </row>
    <row r="17" spans="1:21" ht="12.75">
      <c r="A17" s="21"/>
      <c r="B17" s="105" t="s">
        <v>230</v>
      </c>
      <c r="C17" s="137">
        <v>204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  <c r="U17">
        <f>SUM(U5:U16)</f>
        <v>1153</v>
      </c>
    </row>
    <row r="18" spans="1:19" ht="13.5" thickBot="1">
      <c r="A18" s="11"/>
      <c r="B18" s="194" t="s">
        <v>421</v>
      </c>
      <c r="C18" s="195">
        <v>0.055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1" ref="D19:I19">SUM(D5:D18)</f>
        <v>10</v>
      </c>
      <c r="E19" s="51">
        <f t="shared" si="1"/>
        <v>22</v>
      </c>
      <c r="F19" s="51">
        <f t="shared" si="1"/>
        <v>10</v>
      </c>
      <c r="G19" s="51">
        <f t="shared" si="1"/>
        <v>2</v>
      </c>
      <c r="H19" s="51">
        <f t="shared" si="1"/>
        <v>1</v>
      </c>
      <c r="I19" s="51">
        <f t="shared" si="1"/>
        <v>4</v>
      </c>
      <c r="J19" s="101"/>
      <c r="K19" s="103">
        <v>63</v>
      </c>
      <c r="L19" s="52">
        <f>SUM(L5:L18)</f>
        <v>5</v>
      </c>
      <c r="M19" s="51">
        <f>SUM(M5:M18)</f>
        <v>7</v>
      </c>
      <c r="N19" s="51">
        <f>SUM(N5:N18)</f>
        <v>1</v>
      </c>
      <c r="O19" s="51">
        <f>SUM(O5:O18)</f>
        <v>5</v>
      </c>
      <c r="P19" s="52"/>
      <c r="Q19" s="51">
        <v>18</v>
      </c>
      <c r="R19" s="132">
        <f>SUM(R5:R18)</f>
        <v>31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315</v>
      </c>
      <c r="B21" s="21" t="s">
        <v>316</v>
      </c>
      <c r="C21" s="47">
        <v>18</v>
      </c>
      <c r="D21" s="47">
        <v>1</v>
      </c>
      <c r="E21" s="47"/>
      <c r="F21" s="47"/>
      <c r="G21" s="47"/>
      <c r="H21" s="47"/>
      <c r="I21" s="47">
        <v>2</v>
      </c>
      <c r="J21" s="47">
        <v>3</v>
      </c>
      <c r="K21" s="47">
        <v>66</v>
      </c>
      <c r="L21" s="47"/>
      <c r="M21" s="47"/>
      <c r="N21" s="47"/>
      <c r="O21" s="47"/>
      <c r="P21" s="44"/>
      <c r="Q21" s="47">
        <v>18</v>
      </c>
      <c r="R21" s="48">
        <v>2</v>
      </c>
      <c r="S21" s="47"/>
    </row>
    <row r="22" spans="1:19" ht="13.5" thickBot="1">
      <c r="A22" s="62" t="s">
        <v>317</v>
      </c>
      <c r="B22" s="58" t="s">
        <v>29</v>
      </c>
      <c r="C22" s="59">
        <v>18</v>
      </c>
      <c r="D22" s="59">
        <v>2</v>
      </c>
      <c r="E22" s="59"/>
      <c r="F22" s="59">
        <v>1</v>
      </c>
      <c r="G22" s="59"/>
      <c r="H22" s="59"/>
      <c r="I22" s="59"/>
      <c r="J22" s="59">
        <v>4</v>
      </c>
      <c r="K22" s="59">
        <v>70</v>
      </c>
      <c r="L22" s="59"/>
      <c r="M22" s="59"/>
      <c r="N22" s="59">
        <v>1</v>
      </c>
      <c r="O22" s="59"/>
      <c r="P22" s="60">
        <v>1</v>
      </c>
      <c r="Q22" s="59">
        <v>19</v>
      </c>
      <c r="R22" s="61">
        <v>2</v>
      </c>
      <c r="S22" s="59"/>
    </row>
    <row r="23" spans="1:19" ht="12.75">
      <c r="A23" s="21" t="s">
        <v>318</v>
      </c>
      <c r="B23" s="21" t="s">
        <v>319</v>
      </c>
      <c r="C23" s="47">
        <v>20</v>
      </c>
      <c r="D23" s="47"/>
      <c r="E23" s="47"/>
      <c r="F23" s="47"/>
      <c r="G23" s="47"/>
      <c r="H23" s="47"/>
      <c r="I23" s="47"/>
      <c r="J23" s="47"/>
      <c r="K23" s="47">
        <v>70</v>
      </c>
      <c r="L23" s="47"/>
      <c r="M23" s="47"/>
      <c r="N23" s="47"/>
      <c r="O23" s="47"/>
      <c r="P23" s="47"/>
      <c r="Q23" s="47">
        <v>19</v>
      </c>
      <c r="R23" s="48">
        <v>1.5</v>
      </c>
      <c r="S23" s="47"/>
    </row>
    <row r="24" spans="1:19" ht="13.5" thickBot="1">
      <c r="A24" s="58" t="s">
        <v>320</v>
      </c>
      <c r="B24" s="58" t="s">
        <v>129</v>
      </c>
      <c r="C24" s="59">
        <v>18</v>
      </c>
      <c r="D24" s="59">
        <v>2</v>
      </c>
      <c r="E24" s="59">
        <v>2</v>
      </c>
      <c r="F24" s="59">
        <v>1</v>
      </c>
      <c r="G24" s="59">
        <v>1</v>
      </c>
      <c r="H24" s="59">
        <v>1</v>
      </c>
      <c r="I24" s="59"/>
      <c r="J24" s="59">
        <v>10</v>
      </c>
      <c r="K24" s="59">
        <v>80</v>
      </c>
      <c r="L24" s="59"/>
      <c r="M24" s="59">
        <v>1</v>
      </c>
      <c r="N24" s="59">
        <v>1</v>
      </c>
      <c r="O24" s="59">
        <v>1</v>
      </c>
      <c r="P24" s="59">
        <v>3</v>
      </c>
      <c r="Q24" s="59">
        <v>22</v>
      </c>
      <c r="R24" s="61">
        <v>4</v>
      </c>
      <c r="S24" s="58"/>
    </row>
    <row r="25" spans="1:19" ht="12.75">
      <c r="A25" s="21" t="s">
        <v>321</v>
      </c>
      <c r="B25" s="21"/>
      <c r="C25" s="47">
        <v>14</v>
      </c>
      <c r="D25" s="47">
        <v>1</v>
      </c>
      <c r="E25" s="47"/>
      <c r="F25" s="47">
        <v>1</v>
      </c>
      <c r="G25" s="47"/>
      <c r="H25" s="47"/>
      <c r="I25" s="47">
        <v>1</v>
      </c>
      <c r="J25" s="47">
        <v>4</v>
      </c>
      <c r="K25" s="47">
        <v>84</v>
      </c>
      <c r="L25" s="47"/>
      <c r="M25" s="47"/>
      <c r="N25" s="47">
        <v>1</v>
      </c>
      <c r="O25" s="47"/>
      <c r="P25" s="47">
        <v>1</v>
      </c>
      <c r="Q25" s="47">
        <v>23</v>
      </c>
      <c r="R25" s="48"/>
      <c r="S25" s="131" t="s">
        <v>322</v>
      </c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>
      <c r="A32" s="11"/>
      <c r="B32" s="31" t="s">
        <v>80</v>
      </c>
      <c r="C32" s="124"/>
      <c r="D32" s="55">
        <f aca="true" t="shared" si="2" ref="D32:I32">SUM(D19:D31)</f>
        <v>16</v>
      </c>
      <c r="E32" s="55">
        <f t="shared" si="2"/>
        <v>24</v>
      </c>
      <c r="F32" s="55">
        <f t="shared" si="2"/>
        <v>13</v>
      </c>
      <c r="G32" s="55">
        <f t="shared" si="2"/>
        <v>3</v>
      </c>
      <c r="H32" s="55">
        <f t="shared" si="2"/>
        <v>2</v>
      </c>
      <c r="I32" s="55">
        <f t="shared" si="2"/>
        <v>7</v>
      </c>
      <c r="J32" s="55"/>
      <c r="K32" s="55">
        <v>84</v>
      </c>
      <c r="L32" s="55">
        <f>SUM(L19:L31)</f>
        <v>5</v>
      </c>
      <c r="M32" s="55">
        <f>SUM(M19:M31)</f>
        <v>8</v>
      </c>
      <c r="N32" s="55">
        <f>SUM(N19:N31)</f>
        <v>4</v>
      </c>
      <c r="O32" s="55">
        <f>SUM(O19:O31)</f>
        <v>6</v>
      </c>
      <c r="P32" s="55"/>
      <c r="Q32" s="55">
        <v>23</v>
      </c>
      <c r="R32" s="139">
        <f>SUM(R19:R31)</f>
        <v>40.5</v>
      </c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S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323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167</v>
      </c>
      <c r="B5" s="11" t="s">
        <v>59</v>
      </c>
      <c r="C5" s="34">
        <v>38</v>
      </c>
      <c r="D5" s="34">
        <v>1</v>
      </c>
      <c r="E5" s="34"/>
      <c r="F5" s="34">
        <v>1</v>
      </c>
      <c r="G5" s="34"/>
      <c r="H5" s="34"/>
      <c r="I5" s="34"/>
      <c r="J5" s="34">
        <v>3</v>
      </c>
      <c r="K5" s="34">
        <v>3</v>
      </c>
      <c r="L5" s="34">
        <v>1</v>
      </c>
      <c r="M5" s="34"/>
      <c r="N5" s="34"/>
      <c r="O5" s="34"/>
      <c r="P5" s="44">
        <v>1</v>
      </c>
      <c r="Q5" s="34">
        <v>1</v>
      </c>
      <c r="R5" s="45">
        <v>3</v>
      </c>
      <c r="S5" s="11"/>
    </row>
    <row r="6" spans="1:19" ht="13.5" thickBot="1">
      <c r="A6" s="58" t="s">
        <v>324</v>
      </c>
      <c r="B6" s="58" t="s">
        <v>31</v>
      </c>
      <c r="C6" s="59">
        <v>38</v>
      </c>
      <c r="D6" s="59"/>
      <c r="E6" s="59">
        <v>2</v>
      </c>
      <c r="F6" s="59"/>
      <c r="G6" s="59"/>
      <c r="H6" s="59"/>
      <c r="I6" s="59"/>
      <c r="J6" s="59">
        <v>2</v>
      </c>
      <c r="K6" s="59">
        <v>5</v>
      </c>
      <c r="L6" s="59"/>
      <c r="M6" s="59">
        <v>1</v>
      </c>
      <c r="N6" s="59"/>
      <c r="O6" s="59"/>
      <c r="P6" s="60">
        <v>1</v>
      </c>
      <c r="Q6" s="59">
        <v>2</v>
      </c>
      <c r="R6" s="61">
        <v>2.5</v>
      </c>
      <c r="S6" s="58"/>
    </row>
    <row r="7" spans="1:19" ht="12.75">
      <c r="A7" s="21" t="s">
        <v>325</v>
      </c>
      <c r="B7" s="21" t="s">
        <v>58</v>
      </c>
      <c r="C7" s="47">
        <v>38</v>
      </c>
      <c r="D7" s="47"/>
      <c r="E7" s="47">
        <v>1</v>
      </c>
      <c r="F7" s="47">
        <v>1</v>
      </c>
      <c r="G7" s="47"/>
      <c r="H7" s="47"/>
      <c r="I7" s="47"/>
      <c r="J7" s="47">
        <v>3</v>
      </c>
      <c r="K7" s="47">
        <v>8</v>
      </c>
      <c r="L7" s="47"/>
      <c r="M7" s="47"/>
      <c r="N7" s="47"/>
      <c r="O7" s="47">
        <v>1</v>
      </c>
      <c r="P7" s="47">
        <v>1</v>
      </c>
      <c r="Q7" s="47">
        <v>3</v>
      </c>
      <c r="R7" s="48">
        <v>2.5</v>
      </c>
      <c r="S7" s="21"/>
    </row>
    <row r="8" spans="1:19" ht="13.5" thickBot="1">
      <c r="A8" s="62" t="s">
        <v>326</v>
      </c>
      <c r="B8" s="58" t="s">
        <v>27</v>
      </c>
      <c r="C8" s="59">
        <v>38</v>
      </c>
      <c r="D8" s="59">
        <v>1</v>
      </c>
      <c r="E8" s="59">
        <v>1</v>
      </c>
      <c r="F8" s="59"/>
      <c r="G8" s="59"/>
      <c r="H8" s="59">
        <v>1</v>
      </c>
      <c r="I8" s="59"/>
      <c r="J8" s="59">
        <v>1</v>
      </c>
      <c r="K8" s="59">
        <v>9</v>
      </c>
      <c r="L8" s="59"/>
      <c r="M8" s="59"/>
      <c r="N8" s="59"/>
      <c r="O8" s="59"/>
      <c r="P8" s="59"/>
      <c r="Q8" s="59">
        <v>3</v>
      </c>
      <c r="R8" s="61">
        <v>3</v>
      </c>
      <c r="S8" s="58"/>
    </row>
    <row r="9" spans="1:19" ht="12.75">
      <c r="A9" s="25" t="s">
        <v>169</v>
      </c>
      <c r="B9" s="21" t="s">
        <v>25</v>
      </c>
      <c r="C9" s="47">
        <v>38</v>
      </c>
      <c r="D9" s="47">
        <v>3</v>
      </c>
      <c r="E9" s="47">
        <v>1</v>
      </c>
      <c r="F9" s="47"/>
      <c r="G9" s="47"/>
      <c r="H9" s="47"/>
      <c r="I9" s="47"/>
      <c r="J9" s="47">
        <v>4</v>
      </c>
      <c r="K9" s="47">
        <v>13</v>
      </c>
      <c r="L9" s="47">
        <v>1</v>
      </c>
      <c r="M9" s="47"/>
      <c r="N9" s="47"/>
      <c r="O9" s="47"/>
      <c r="P9" s="44">
        <v>1</v>
      </c>
      <c r="Q9" s="47">
        <v>4</v>
      </c>
      <c r="R9" s="48">
        <v>3</v>
      </c>
      <c r="S9" s="131"/>
    </row>
    <row r="10" spans="1:19" ht="13.5" thickBot="1">
      <c r="A10" s="62" t="s">
        <v>171</v>
      </c>
      <c r="B10" s="58" t="s">
        <v>32</v>
      </c>
      <c r="C10" s="59">
        <v>36</v>
      </c>
      <c r="D10" s="59">
        <v>1</v>
      </c>
      <c r="E10" s="59">
        <v>2</v>
      </c>
      <c r="F10" s="59">
        <v>1</v>
      </c>
      <c r="G10" s="59">
        <v>1</v>
      </c>
      <c r="H10" s="59"/>
      <c r="I10" s="59"/>
      <c r="J10" s="59">
        <v>8</v>
      </c>
      <c r="K10" s="59">
        <v>21</v>
      </c>
      <c r="L10" s="59">
        <v>1</v>
      </c>
      <c r="M10" s="59">
        <v>1</v>
      </c>
      <c r="N10" s="59"/>
      <c r="O10" s="59">
        <v>1</v>
      </c>
      <c r="P10" s="60">
        <v>3</v>
      </c>
      <c r="Q10" s="59">
        <v>7</v>
      </c>
      <c r="R10" s="61">
        <v>2</v>
      </c>
      <c r="S10" s="58"/>
    </row>
    <row r="11" spans="1:19" ht="12.75">
      <c r="A11" s="25" t="s">
        <v>327</v>
      </c>
      <c r="B11" s="21" t="s">
        <v>28</v>
      </c>
      <c r="C11" s="47">
        <v>40</v>
      </c>
      <c r="D11" s="47">
        <v>3</v>
      </c>
      <c r="E11" s="47">
        <v>2</v>
      </c>
      <c r="F11" s="47"/>
      <c r="G11" s="47"/>
      <c r="H11" s="47"/>
      <c r="I11" s="47">
        <v>2</v>
      </c>
      <c r="J11" s="47">
        <v>7</v>
      </c>
      <c r="K11" s="47">
        <v>28</v>
      </c>
      <c r="L11" s="47">
        <v>3</v>
      </c>
      <c r="M11" s="47"/>
      <c r="N11" s="47"/>
      <c r="O11" s="47"/>
      <c r="P11" s="44">
        <v>3</v>
      </c>
      <c r="Q11" s="47">
        <v>10</v>
      </c>
      <c r="R11" s="48">
        <v>3</v>
      </c>
      <c r="S11" s="21"/>
    </row>
    <row r="12" spans="1:19" ht="13.5" thickBot="1">
      <c r="A12" s="62" t="s">
        <v>328</v>
      </c>
      <c r="B12" s="58" t="s">
        <v>26</v>
      </c>
      <c r="C12" s="59">
        <v>41</v>
      </c>
      <c r="D12" s="59">
        <v>1</v>
      </c>
      <c r="E12" s="59"/>
      <c r="F12" s="59">
        <v>1</v>
      </c>
      <c r="G12" s="59">
        <v>1</v>
      </c>
      <c r="H12" s="59"/>
      <c r="I12" s="59"/>
      <c r="J12" s="59">
        <v>6</v>
      </c>
      <c r="K12" s="59">
        <v>34</v>
      </c>
      <c r="L12" s="59"/>
      <c r="M12" s="59"/>
      <c r="N12" s="59"/>
      <c r="O12" s="59"/>
      <c r="P12" s="60"/>
      <c r="Q12" s="59">
        <v>10</v>
      </c>
      <c r="R12" s="61">
        <v>2.5</v>
      </c>
      <c r="S12" s="58"/>
    </row>
    <row r="13" spans="1:19" ht="12.75">
      <c r="A13" s="25" t="s">
        <v>175</v>
      </c>
      <c r="B13" s="21" t="s">
        <v>98</v>
      </c>
      <c r="C13" s="47">
        <v>36</v>
      </c>
      <c r="D13" s="47">
        <v>1</v>
      </c>
      <c r="E13" s="47">
        <v>2</v>
      </c>
      <c r="F13" s="47"/>
      <c r="G13" s="47"/>
      <c r="H13" s="47"/>
      <c r="I13" s="47"/>
      <c r="J13" s="47">
        <v>3</v>
      </c>
      <c r="K13" s="47">
        <v>37</v>
      </c>
      <c r="L13" s="47"/>
      <c r="M13" s="47">
        <v>1</v>
      </c>
      <c r="N13" s="47"/>
      <c r="O13" s="47"/>
      <c r="P13" s="44">
        <v>1</v>
      </c>
      <c r="Q13" s="47">
        <v>11</v>
      </c>
      <c r="R13" s="48">
        <v>3</v>
      </c>
      <c r="S13" s="21"/>
    </row>
    <row r="14" spans="1:19" ht="13.5" thickBot="1">
      <c r="A14" s="58" t="s">
        <v>174</v>
      </c>
      <c r="B14" s="58" t="s">
        <v>34</v>
      </c>
      <c r="C14" s="59">
        <v>37</v>
      </c>
      <c r="D14" s="59">
        <v>5</v>
      </c>
      <c r="E14" s="59">
        <v>2</v>
      </c>
      <c r="F14" s="59">
        <v>2</v>
      </c>
      <c r="G14" s="59">
        <v>2</v>
      </c>
      <c r="H14" s="59"/>
      <c r="I14" s="59">
        <v>3</v>
      </c>
      <c r="J14" s="59">
        <v>20</v>
      </c>
      <c r="K14" s="59">
        <v>57</v>
      </c>
      <c r="L14" s="59">
        <v>1</v>
      </c>
      <c r="M14" s="59"/>
      <c r="N14" s="59">
        <v>1</v>
      </c>
      <c r="O14" s="59">
        <v>1</v>
      </c>
      <c r="P14" s="60">
        <v>3</v>
      </c>
      <c r="Q14" s="59">
        <v>14</v>
      </c>
      <c r="R14" s="61">
        <v>3</v>
      </c>
      <c r="S14" s="58"/>
    </row>
    <row r="15" spans="1:19" ht="12.75">
      <c r="A15" s="21" t="s">
        <v>176</v>
      </c>
      <c r="B15" s="21" t="s">
        <v>29</v>
      </c>
      <c r="C15" s="47">
        <v>37</v>
      </c>
      <c r="D15" s="47">
        <v>1</v>
      </c>
      <c r="E15" s="47">
        <v>1</v>
      </c>
      <c r="F15" s="47"/>
      <c r="G15" s="47"/>
      <c r="H15" s="47"/>
      <c r="I15" s="47">
        <v>1</v>
      </c>
      <c r="J15" s="47">
        <v>3</v>
      </c>
      <c r="K15" s="47">
        <v>60</v>
      </c>
      <c r="L15" s="47"/>
      <c r="M15" s="47"/>
      <c r="N15" s="47"/>
      <c r="O15" s="47"/>
      <c r="P15" s="44"/>
      <c r="Q15" s="47">
        <v>14</v>
      </c>
      <c r="R15" s="48">
        <v>3</v>
      </c>
      <c r="S15" s="21"/>
    </row>
    <row r="16" spans="1:19" ht="13.5" thickBot="1">
      <c r="A16" s="58" t="s">
        <v>176</v>
      </c>
      <c r="B16" s="58" t="s">
        <v>101</v>
      </c>
      <c r="C16" s="59">
        <v>34</v>
      </c>
      <c r="D16" s="59"/>
      <c r="E16" s="59"/>
      <c r="F16" s="59"/>
      <c r="G16" s="59"/>
      <c r="H16" s="59"/>
      <c r="I16" s="59"/>
      <c r="J16" s="59"/>
      <c r="K16" s="59">
        <v>60</v>
      </c>
      <c r="L16" s="59"/>
      <c r="M16" s="59"/>
      <c r="N16" s="59"/>
      <c r="O16" s="59"/>
      <c r="P16" s="60"/>
      <c r="Q16" s="59">
        <v>14</v>
      </c>
      <c r="R16" s="61">
        <v>1.5</v>
      </c>
      <c r="S16" s="58"/>
    </row>
    <row r="17" spans="1:19" ht="12.75">
      <c r="A17" s="21"/>
      <c r="B17" s="105" t="s">
        <v>230</v>
      </c>
      <c r="C17" s="137">
        <v>225.5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6">
        <v>0.05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17</v>
      </c>
      <c r="E19" s="51">
        <f t="shared" si="0"/>
        <v>14</v>
      </c>
      <c r="F19" s="51">
        <f t="shared" si="0"/>
        <v>6</v>
      </c>
      <c r="G19" s="51">
        <f t="shared" si="0"/>
        <v>4</v>
      </c>
      <c r="H19" s="51">
        <f t="shared" si="0"/>
        <v>1</v>
      </c>
      <c r="I19" s="51">
        <f t="shared" si="0"/>
        <v>6</v>
      </c>
      <c r="J19" s="101"/>
      <c r="K19" s="103">
        <v>60</v>
      </c>
      <c r="L19" s="52">
        <f>SUM(L5:L18)</f>
        <v>7</v>
      </c>
      <c r="M19" s="51">
        <f>SUM(M5:M18)</f>
        <v>3</v>
      </c>
      <c r="N19" s="51">
        <f>SUM(N5:N18)</f>
        <v>1</v>
      </c>
      <c r="O19" s="51">
        <f>SUM(O5:O18)</f>
        <v>3</v>
      </c>
      <c r="P19" s="52"/>
      <c r="Q19" s="51">
        <v>14</v>
      </c>
      <c r="R19" s="53">
        <f>SUM(R5:R18)</f>
        <v>32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329</v>
      </c>
      <c r="B21" s="21" t="s">
        <v>129</v>
      </c>
      <c r="C21" s="47">
        <v>31</v>
      </c>
      <c r="D21" s="47">
        <v>1</v>
      </c>
      <c r="E21" s="47">
        <v>4</v>
      </c>
      <c r="F21" s="47"/>
      <c r="G21" s="47"/>
      <c r="H21" s="47"/>
      <c r="I21" s="47">
        <v>1</v>
      </c>
      <c r="J21" s="47">
        <v>6</v>
      </c>
      <c r="K21" s="47">
        <v>66</v>
      </c>
      <c r="L21" s="47"/>
      <c r="M21" s="47">
        <v>1</v>
      </c>
      <c r="N21" s="47"/>
      <c r="O21" s="47"/>
      <c r="P21" s="44">
        <v>1</v>
      </c>
      <c r="Q21" s="47">
        <v>15</v>
      </c>
      <c r="R21" s="48">
        <v>3</v>
      </c>
      <c r="S21" s="47"/>
    </row>
    <row r="22" spans="1:19" ht="13.5" thickBot="1">
      <c r="A22" s="62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59"/>
      <c r="R22" s="61"/>
      <c r="S22" s="59"/>
    </row>
    <row r="23" spans="1:19" ht="12.75">
      <c r="A23" s="21" t="s">
        <v>330</v>
      </c>
      <c r="B23" s="21" t="s">
        <v>34</v>
      </c>
      <c r="C23" s="47">
        <v>28</v>
      </c>
      <c r="D23" s="47">
        <v>3</v>
      </c>
      <c r="E23" s="47">
        <v>1</v>
      </c>
      <c r="F23" s="47">
        <v>2</v>
      </c>
      <c r="G23" s="47">
        <v>1</v>
      </c>
      <c r="H23" s="47"/>
      <c r="I23" s="47"/>
      <c r="J23" s="47">
        <v>11</v>
      </c>
      <c r="K23" s="47">
        <v>77</v>
      </c>
      <c r="L23" s="47"/>
      <c r="M23" s="47"/>
      <c r="N23" s="47">
        <v>1</v>
      </c>
      <c r="O23" s="47">
        <v>1</v>
      </c>
      <c r="P23" s="47">
        <v>2</v>
      </c>
      <c r="Q23" s="47">
        <v>17</v>
      </c>
      <c r="R23" s="48">
        <v>2.5</v>
      </c>
      <c r="S23" s="47"/>
    </row>
    <row r="24" spans="1:19" ht="13.5" thickBot="1">
      <c r="A24" s="58" t="s">
        <v>331</v>
      </c>
      <c r="B24" s="58" t="s">
        <v>129</v>
      </c>
      <c r="C24" s="59">
        <v>28</v>
      </c>
      <c r="D24" s="59"/>
      <c r="E24" s="59"/>
      <c r="F24" s="59"/>
      <c r="G24" s="59">
        <v>2</v>
      </c>
      <c r="H24" s="59"/>
      <c r="I24" s="59"/>
      <c r="J24" s="59">
        <v>6</v>
      </c>
      <c r="K24" s="59">
        <v>83</v>
      </c>
      <c r="L24" s="59"/>
      <c r="M24" s="59"/>
      <c r="N24" s="59"/>
      <c r="O24" s="59">
        <v>3</v>
      </c>
      <c r="P24" s="59">
        <v>3</v>
      </c>
      <c r="Q24" s="59">
        <v>20</v>
      </c>
      <c r="R24" s="61">
        <v>3.5</v>
      </c>
      <c r="S24" s="58"/>
    </row>
    <row r="25" spans="1:19" ht="12.75">
      <c r="A25" s="21" t="s">
        <v>332</v>
      </c>
      <c r="B25" s="21" t="s">
        <v>296</v>
      </c>
      <c r="C25" s="47">
        <v>22</v>
      </c>
      <c r="D25" s="47">
        <v>4</v>
      </c>
      <c r="E25" s="47">
        <v>2</v>
      </c>
      <c r="F25" s="47"/>
      <c r="G25" s="47">
        <v>2</v>
      </c>
      <c r="H25" s="47"/>
      <c r="I25" s="47"/>
      <c r="J25" s="47">
        <v>12</v>
      </c>
      <c r="K25" s="47">
        <v>95</v>
      </c>
      <c r="L25" s="47"/>
      <c r="M25" s="47">
        <v>1</v>
      </c>
      <c r="N25" s="47"/>
      <c r="O25" s="47"/>
      <c r="P25" s="47">
        <v>1</v>
      </c>
      <c r="Q25" s="47">
        <v>21</v>
      </c>
      <c r="R25" s="48">
        <v>4.5</v>
      </c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>
        <f aca="true" t="shared" si="1" ref="D32:I32">SUM(D19:D31)</f>
        <v>25</v>
      </c>
      <c r="E32" s="55">
        <f t="shared" si="1"/>
        <v>21</v>
      </c>
      <c r="F32" s="55">
        <f t="shared" si="1"/>
        <v>8</v>
      </c>
      <c r="G32" s="55">
        <f t="shared" si="1"/>
        <v>9</v>
      </c>
      <c r="H32" s="55">
        <f t="shared" si="1"/>
        <v>1</v>
      </c>
      <c r="I32" s="55">
        <f t="shared" si="1"/>
        <v>7</v>
      </c>
      <c r="J32" s="142"/>
      <c r="K32" s="145">
        <v>95</v>
      </c>
      <c r="L32" s="143">
        <f>SUM(L19:L31)</f>
        <v>7</v>
      </c>
      <c r="M32" s="55">
        <f>SUM(M19:M31)</f>
        <v>5</v>
      </c>
      <c r="N32" s="55">
        <f>SUM(N19:N31)</f>
        <v>2</v>
      </c>
      <c r="O32" s="55">
        <f>SUM(O19:O31)</f>
        <v>7</v>
      </c>
      <c r="P32" s="55"/>
      <c r="Q32" s="55">
        <v>21</v>
      </c>
      <c r="R32" s="139">
        <f>SUM(R19:R31)</f>
        <v>45.5</v>
      </c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1:S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333</v>
      </c>
      <c r="B1" s="1"/>
      <c r="C1" s="1"/>
      <c r="D1" s="1"/>
      <c r="E1" s="1"/>
      <c r="F1" s="157" t="s">
        <v>342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334</v>
      </c>
      <c r="B5" s="11" t="s">
        <v>58</v>
      </c>
      <c r="C5" s="34">
        <v>36</v>
      </c>
      <c r="D5" s="34">
        <v>1</v>
      </c>
      <c r="E5" s="34">
        <v>1</v>
      </c>
      <c r="F5" s="34"/>
      <c r="G5" s="34"/>
      <c r="H5" s="34"/>
      <c r="I5" s="34"/>
      <c r="J5" s="34">
        <v>2</v>
      </c>
      <c r="K5" s="34">
        <v>2</v>
      </c>
      <c r="L5" s="34"/>
      <c r="M5" s="34">
        <v>1</v>
      </c>
      <c r="N5" s="34"/>
      <c r="O5" s="34"/>
      <c r="P5" s="44">
        <v>1</v>
      </c>
      <c r="Q5" s="34">
        <v>1</v>
      </c>
      <c r="R5" s="45">
        <v>3</v>
      </c>
      <c r="S5" s="146"/>
    </row>
    <row r="6" spans="1:19" ht="13.5" thickBot="1">
      <c r="A6" s="58" t="s">
        <v>335</v>
      </c>
      <c r="B6" s="58" t="s">
        <v>31</v>
      </c>
      <c r="C6" s="59">
        <v>36</v>
      </c>
      <c r="D6" s="59"/>
      <c r="E6" s="59">
        <v>4</v>
      </c>
      <c r="F6" s="59"/>
      <c r="G6" s="59"/>
      <c r="H6" s="59"/>
      <c r="I6" s="59">
        <v>1</v>
      </c>
      <c r="J6" s="59">
        <v>5</v>
      </c>
      <c r="K6" s="59">
        <v>7</v>
      </c>
      <c r="L6" s="59"/>
      <c r="M6" s="59">
        <v>2</v>
      </c>
      <c r="N6" s="59"/>
      <c r="O6" s="59"/>
      <c r="P6" s="60">
        <v>2</v>
      </c>
      <c r="Q6" s="59">
        <v>3</v>
      </c>
      <c r="R6" s="61">
        <v>2.25</v>
      </c>
      <c r="S6" s="147"/>
    </row>
    <row r="7" spans="1:19" ht="12.75">
      <c r="A7" s="21" t="s">
        <v>221</v>
      </c>
      <c r="B7" s="21" t="s">
        <v>59</v>
      </c>
      <c r="C7" s="47">
        <v>36</v>
      </c>
      <c r="D7" s="47">
        <v>1</v>
      </c>
      <c r="E7" s="47">
        <v>1</v>
      </c>
      <c r="F7" s="47"/>
      <c r="G7" s="47"/>
      <c r="H7" s="47"/>
      <c r="I7" s="47"/>
      <c r="J7" s="47">
        <v>2</v>
      </c>
      <c r="K7" s="47">
        <v>9</v>
      </c>
      <c r="L7" s="47"/>
      <c r="M7" s="47"/>
      <c r="N7" s="47"/>
      <c r="O7" s="47"/>
      <c r="P7" s="47"/>
      <c r="Q7" s="47">
        <v>3</v>
      </c>
      <c r="R7" s="48">
        <v>2.5</v>
      </c>
      <c r="S7" s="148"/>
    </row>
    <row r="8" spans="1:19" ht="13.5" thickBot="1">
      <c r="A8" s="62" t="s">
        <v>222</v>
      </c>
      <c r="B8" s="58" t="s">
        <v>101</v>
      </c>
      <c r="C8" s="59">
        <v>36</v>
      </c>
      <c r="D8" s="59">
        <v>1</v>
      </c>
      <c r="E8" s="59">
        <v>1</v>
      </c>
      <c r="F8" s="59"/>
      <c r="G8" s="59"/>
      <c r="H8" s="59"/>
      <c r="I8" s="59"/>
      <c r="J8" s="59">
        <v>2</v>
      </c>
      <c r="K8" s="59">
        <v>11</v>
      </c>
      <c r="L8" s="59"/>
      <c r="M8" s="59"/>
      <c r="N8" s="59"/>
      <c r="O8" s="59"/>
      <c r="P8" s="59"/>
      <c r="Q8" s="59">
        <v>3</v>
      </c>
      <c r="R8" s="61">
        <v>2</v>
      </c>
      <c r="S8" s="147"/>
    </row>
    <row r="9" spans="1:19" ht="12.75">
      <c r="A9" s="25" t="s">
        <v>223</v>
      </c>
      <c r="B9" s="21" t="s">
        <v>28</v>
      </c>
      <c r="C9" s="47">
        <v>36</v>
      </c>
      <c r="D9" s="47"/>
      <c r="E9" s="47"/>
      <c r="F9" s="47">
        <v>1</v>
      </c>
      <c r="G9" s="47"/>
      <c r="H9" s="47"/>
      <c r="I9" s="47">
        <v>1</v>
      </c>
      <c r="J9" s="47">
        <v>3</v>
      </c>
      <c r="K9" s="47">
        <v>14</v>
      </c>
      <c r="L9" s="47"/>
      <c r="M9" s="47"/>
      <c r="N9" s="47"/>
      <c r="O9" s="47"/>
      <c r="P9" s="44"/>
      <c r="Q9" s="47">
        <v>3</v>
      </c>
      <c r="R9" s="48">
        <v>2.5</v>
      </c>
      <c r="S9" s="131"/>
    </row>
    <row r="10" spans="1:19" ht="13.5" thickBot="1">
      <c r="A10" s="62" t="s">
        <v>224</v>
      </c>
      <c r="B10" s="58" t="s">
        <v>98</v>
      </c>
      <c r="C10" s="59">
        <v>36</v>
      </c>
      <c r="D10" s="59">
        <v>1</v>
      </c>
      <c r="E10" s="59"/>
      <c r="F10" s="59">
        <v>1</v>
      </c>
      <c r="G10" s="59"/>
      <c r="H10" s="59"/>
      <c r="I10" s="59"/>
      <c r="J10" s="59">
        <v>3</v>
      </c>
      <c r="K10" s="59">
        <v>17</v>
      </c>
      <c r="L10" s="59"/>
      <c r="M10" s="59"/>
      <c r="N10" s="59"/>
      <c r="O10" s="59">
        <v>1</v>
      </c>
      <c r="P10" s="60">
        <v>1</v>
      </c>
      <c r="Q10" s="59">
        <v>4</v>
      </c>
      <c r="R10" s="61">
        <v>2</v>
      </c>
      <c r="S10" s="147"/>
    </row>
    <row r="11" spans="1:19" ht="12.75">
      <c r="A11" s="25" t="s">
        <v>336</v>
      </c>
      <c r="B11" s="21" t="s">
        <v>29</v>
      </c>
      <c r="C11" s="47">
        <v>36</v>
      </c>
      <c r="D11" s="47"/>
      <c r="E11" s="47">
        <v>1</v>
      </c>
      <c r="F11" s="47"/>
      <c r="G11" s="47"/>
      <c r="H11" s="47"/>
      <c r="I11" s="47">
        <v>1</v>
      </c>
      <c r="J11" s="47">
        <v>2</v>
      </c>
      <c r="K11" s="47">
        <v>19</v>
      </c>
      <c r="L11" s="47"/>
      <c r="M11" s="47">
        <v>1</v>
      </c>
      <c r="N11" s="47"/>
      <c r="O11" s="47"/>
      <c r="P11" s="44">
        <v>1</v>
      </c>
      <c r="Q11" s="47">
        <v>5</v>
      </c>
      <c r="R11" s="48">
        <v>3.5</v>
      </c>
      <c r="S11" s="148"/>
    </row>
    <row r="12" spans="1:19" ht="13.5" thickBot="1">
      <c r="A12" s="62" t="s">
        <v>337</v>
      </c>
      <c r="B12" s="58" t="s">
        <v>26</v>
      </c>
      <c r="C12" s="59">
        <v>35</v>
      </c>
      <c r="D12" s="59"/>
      <c r="E12" s="59"/>
      <c r="F12" s="59"/>
      <c r="G12" s="59">
        <v>1</v>
      </c>
      <c r="H12" s="59">
        <v>1</v>
      </c>
      <c r="I12" s="59"/>
      <c r="J12" s="59">
        <v>4</v>
      </c>
      <c r="K12" s="59">
        <v>23</v>
      </c>
      <c r="L12" s="59"/>
      <c r="M12" s="59"/>
      <c r="N12" s="59"/>
      <c r="O12" s="59">
        <v>1</v>
      </c>
      <c r="P12" s="60">
        <v>1</v>
      </c>
      <c r="Q12" s="59">
        <v>6</v>
      </c>
      <c r="R12" s="61">
        <v>2.5</v>
      </c>
      <c r="S12" s="147"/>
    </row>
    <row r="13" spans="1:19" ht="12.75">
      <c r="A13" s="25" t="s">
        <v>225</v>
      </c>
      <c r="B13" s="21" t="s">
        <v>25</v>
      </c>
      <c r="C13" s="47">
        <v>32</v>
      </c>
      <c r="D13" s="47"/>
      <c r="E13" s="47">
        <v>2</v>
      </c>
      <c r="F13" s="47"/>
      <c r="G13" s="47"/>
      <c r="H13" s="47"/>
      <c r="I13" s="47"/>
      <c r="J13" s="47">
        <v>2</v>
      </c>
      <c r="K13" s="47">
        <v>25</v>
      </c>
      <c r="L13" s="47"/>
      <c r="M13" s="47">
        <v>1</v>
      </c>
      <c r="N13" s="47"/>
      <c r="O13" s="47"/>
      <c r="P13" s="44">
        <v>1</v>
      </c>
      <c r="Q13" s="47">
        <v>7</v>
      </c>
      <c r="R13" s="48">
        <v>3</v>
      </c>
      <c r="S13" s="148"/>
    </row>
    <row r="14" spans="1:19" ht="13.5" thickBot="1">
      <c r="A14" s="58" t="s">
        <v>226</v>
      </c>
      <c r="B14" s="58" t="s">
        <v>27</v>
      </c>
      <c r="C14" s="59">
        <v>31</v>
      </c>
      <c r="D14" s="59">
        <v>2</v>
      </c>
      <c r="E14" s="59">
        <v>2</v>
      </c>
      <c r="F14" s="59"/>
      <c r="G14" s="59"/>
      <c r="H14" s="59">
        <v>1</v>
      </c>
      <c r="I14" s="59">
        <v>1</v>
      </c>
      <c r="J14" s="59">
        <v>6</v>
      </c>
      <c r="K14" s="59">
        <v>31</v>
      </c>
      <c r="L14" s="59">
        <v>1</v>
      </c>
      <c r="M14" s="59"/>
      <c r="N14" s="59">
        <v>1</v>
      </c>
      <c r="O14" s="59"/>
      <c r="P14" s="60">
        <v>2</v>
      </c>
      <c r="Q14" s="59">
        <v>9</v>
      </c>
      <c r="R14" s="61">
        <v>3</v>
      </c>
      <c r="S14" s="149" t="s">
        <v>338</v>
      </c>
    </row>
    <row r="15" spans="1:19" ht="12.75">
      <c r="A15" s="21" t="s">
        <v>227</v>
      </c>
      <c r="B15" s="21" t="s">
        <v>34</v>
      </c>
      <c r="C15" s="47">
        <v>33</v>
      </c>
      <c r="D15" s="47"/>
      <c r="E15" s="47">
        <v>1</v>
      </c>
      <c r="F15" s="47">
        <v>1</v>
      </c>
      <c r="G15" s="47">
        <v>1</v>
      </c>
      <c r="H15" s="47"/>
      <c r="I15" s="47">
        <v>1</v>
      </c>
      <c r="J15" s="47">
        <v>7</v>
      </c>
      <c r="K15" s="47">
        <v>38</v>
      </c>
      <c r="L15" s="47"/>
      <c r="M15" s="47"/>
      <c r="N15" s="47">
        <v>2</v>
      </c>
      <c r="O15" s="47"/>
      <c r="P15" s="44">
        <v>2</v>
      </c>
      <c r="Q15" s="47">
        <v>11</v>
      </c>
      <c r="R15" s="48">
        <v>3.5</v>
      </c>
      <c r="S15" s="148"/>
    </row>
    <row r="16" spans="1:19" ht="13.5" thickBot="1">
      <c r="A16" s="58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59"/>
      <c r="R16" s="61"/>
      <c r="S16" s="147"/>
    </row>
    <row r="17" spans="1:19" ht="12.75">
      <c r="A17" s="21"/>
      <c r="B17" s="105" t="s">
        <v>230</v>
      </c>
      <c r="C17" s="137">
        <v>208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150"/>
    </row>
    <row r="18" spans="1:19" ht="13.5" thickBot="1">
      <c r="A18" s="11"/>
      <c r="B18" s="194" t="s">
        <v>421</v>
      </c>
      <c r="C18" s="195">
        <v>0.037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151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6</v>
      </c>
      <c r="E19" s="51">
        <f t="shared" si="0"/>
        <v>13</v>
      </c>
      <c r="F19" s="51">
        <f t="shared" si="0"/>
        <v>3</v>
      </c>
      <c r="G19" s="51">
        <f t="shared" si="0"/>
        <v>2</v>
      </c>
      <c r="H19" s="51">
        <f t="shared" si="0"/>
        <v>2</v>
      </c>
      <c r="I19" s="51">
        <f t="shared" si="0"/>
        <v>5</v>
      </c>
      <c r="J19" s="101"/>
      <c r="K19" s="103">
        <v>38</v>
      </c>
      <c r="L19" s="52">
        <f>SUM(L5:L18)</f>
        <v>1</v>
      </c>
      <c r="M19" s="51">
        <f>SUM(M5:M18)</f>
        <v>5</v>
      </c>
      <c r="N19" s="51">
        <f>SUM(N5:N18)</f>
        <v>3</v>
      </c>
      <c r="O19" s="51">
        <f>SUM(O5:O18)</f>
        <v>2</v>
      </c>
      <c r="P19" s="52"/>
      <c r="Q19" s="51">
        <v>11</v>
      </c>
      <c r="R19" s="53">
        <f>SUM(R5:R18)</f>
        <v>29.75</v>
      </c>
      <c r="S19" s="152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46"/>
    </row>
    <row r="21" spans="1:19" ht="13.5" thickBot="1">
      <c r="A21" s="58" t="s">
        <v>232</v>
      </c>
      <c r="B21" s="58" t="s">
        <v>34</v>
      </c>
      <c r="C21" s="59">
        <v>29</v>
      </c>
      <c r="D21" s="59">
        <v>1</v>
      </c>
      <c r="E21" s="59">
        <v>2</v>
      </c>
      <c r="F21" s="59"/>
      <c r="G21" s="59"/>
      <c r="H21" s="59"/>
      <c r="I21" s="59"/>
      <c r="J21" s="59">
        <v>3</v>
      </c>
      <c r="K21" s="59">
        <v>41</v>
      </c>
      <c r="L21" s="59">
        <v>1</v>
      </c>
      <c r="M21" s="59"/>
      <c r="N21" s="59"/>
      <c r="O21" s="59"/>
      <c r="P21" s="60">
        <v>1</v>
      </c>
      <c r="Q21" s="59">
        <v>12</v>
      </c>
      <c r="R21" s="61">
        <v>2.5</v>
      </c>
      <c r="S21" s="154"/>
    </row>
    <row r="22" spans="1:19" ht="13.5" thickBot="1">
      <c r="A22" s="160" t="s">
        <v>237</v>
      </c>
      <c r="B22" s="161" t="s">
        <v>296</v>
      </c>
      <c r="C22" s="121">
        <v>21</v>
      </c>
      <c r="D22" s="121"/>
      <c r="E22" s="121"/>
      <c r="F22" s="121"/>
      <c r="G22" s="121"/>
      <c r="H22" s="121"/>
      <c r="I22" s="121">
        <v>1</v>
      </c>
      <c r="J22" s="121">
        <v>1</v>
      </c>
      <c r="K22" s="121">
        <v>42</v>
      </c>
      <c r="L22" s="121"/>
      <c r="M22" s="121"/>
      <c r="N22" s="121"/>
      <c r="O22" s="121"/>
      <c r="P22" s="162"/>
      <c r="Q22" s="121">
        <v>12</v>
      </c>
      <c r="R22" s="123">
        <v>2.5</v>
      </c>
      <c r="S22" s="163"/>
    </row>
    <row r="23" spans="1:19" ht="12.75">
      <c r="A23" s="21" t="s">
        <v>240</v>
      </c>
      <c r="B23" s="21" t="s">
        <v>344</v>
      </c>
      <c r="C23" s="47">
        <v>20</v>
      </c>
      <c r="D23" s="47">
        <v>1</v>
      </c>
      <c r="E23" s="47">
        <v>1</v>
      </c>
      <c r="F23" s="47"/>
      <c r="G23" s="47">
        <v>1</v>
      </c>
      <c r="H23" s="47"/>
      <c r="I23" s="47"/>
      <c r="J23" s="47">
        <v>5</v>
      </c>
      <c r="K23" s="47">
        <v>47</v>
      </c>
      <c r="L23" s="47"/>
      <c r="M23" s="47"/>
      <c r="N23" s="47"/>
      <c r="O23" s="47"/>
      <c r="P23" s="47"/>
      <c r="Q23" s="47">
        <v>12</v>
      </c>
      <c r="R23" s="48">
        <v>2.5</v>
      </c>
      <c r="S23" s="153"/>
    </row>
    <row r="24" spans="1:19" ht="13.5" thickBot="1">
      <c r="A24" s="58" t="s">
        <v>242</v>
      </c>
      <c r="B24" s="58" t="s">
        <v>26</v>
      </c>
      <c r="C24" s="59">
        <v>20</v>
      </c>
      <c r="D24" s="59">
        <v>1</v>
      </c>
      <c r="E24" s="59"/>
      <c r="F24" s="59"/>
      <c r="G24" s="59"/>
      <c r="H24" s="59"/>
      <c r="I24" s="59">
        <v>1</v>
      </c>
      <c r="J24" s="59">
        <v>2</v>
      </c>
      <c r="K24" s="59">
        <v>49</v>
      </c>
      <c r="L24" s="59"/>
      <c r="M24" s="59"/>
      <c r="N24" s="59"/>
      <c r="O24" s="59"/>
      <c r="P24" s="59"/>
      <c r="Q24" s="59">
        <v>12</v>
      </c>
      <c r="R24" s="61">
        <v>2</v>
      </c>
      <c r="S24" s="147"/>
    </row>
    <row r="25" spans="1:19" ht="13.5" thickBot="1">
      <c r="A25" s="165" t="s">
        <v>345</v>
      </c>
      <c r="B25" s="165"/>
      <c r="C25" s="166">
        <v>21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>
        <v>12</v>
      </c>
      <c r="R25" s="167"/>
      <c r="S25" s="168"/>
    </row>
    <row r="26" spans="1:19" ht="13.5" thickBot="1">
      <c r="A26" s="161" t="s">
        <v>346</v>
      </c>
      <c r="B26" s="161" t="s">
        <v>347</v>
      </c>
      <c r="C26" s="121">
        <v>11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>
        <v>1</v>
      </c>
      <c r="O26" s="121"/>
      <c r="P26" s="121"/>
      <c r="Q26" s="121">
        <v>13</v>
      </c>
      <c r="R26" s="123"/>
      <c r="S26" s="169"/>
    </row>
    <row r="27" spans="1:19" ht="13.5" thickBot="1">
      <c r="A27" s="120" t="s">
        <v>348</v>
      </c>
      <c r="B27" s="120"/>
      <c r="C27" s="170">
        <v>8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>
        <v>13</v>
      </c>
      <c r="R27" s="171"/>
      <c r="S27" s="169"/>
    </row>
    <row r="28" spans="1:19" ht="13.5" thickBot="1">
      <c r="A28" s="120" t="s">
        <v>349</v>
      </c>
      <c r="B28" s="120" t="s">
        <v>353</v>
      </c>
      <c r="C28" s="170">
        <v>18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>
        <v>1</v>
      </c>
      <c r="O28" s="170"/>
      <c r="P28" s="170"/>
      <c r="Q28" s="170">
        <v>14</v>
      </c>
      <c r="R28" s="171"/>
      <c r="S28" s="169"/>
    </row>
    <row r="29" spans="1:19" ht="13.5" thickBot="1">
      <c r="A29" s="120" t="s">
        <v>350</v>
      </c>
      <c r="B29" s="120"/>
      <c r="C29" s="170">
        <v>16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>
        <v>14</v>
      </c>
      <c r="R29" s="171"/>
      <c r="S29" s="169"/>
    </row>
    <row r="30" spans="1:19" ht="12.75" customHeight="1" thickBot="1">
      <c r="A30" s="120" t="s">
        <v>351</v>
      </c>
      <c r="B30" s="120" t="s">
        <v>352</v>
      </c>
      <c r="C30" s="121">
        <v>7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>
        <v>14</v>
      </c>
      <c r="R30" s="123"/>
      <c r="S30" s="172"/>
    </row>
    <row r="31" spans="1:19" ht="12.75">
      <c r="A31" s="114"/>
      <c r="B31" s="114"/>
      <c r="C31" s="115"/>
      <c r="D31" s="115"/>
      <c r="E31" s="115"/>
      <c r="F31" s="115"/>
      <c r="G31" s="115"/>
      <c r="H31" s="115"/>
      <c r="I31" s="115"/>
      <c r="J31" s="115"/>
      <c r="K31" s="164"/>
      <c r="L31" s="115"/>
      <c r="M31" s="115"/>
      <c r="N31" s="115"/>
      <c r="O31" s="115"/>
      <c r="P31" s="115"/>
      <c r="Q31" s="115"/>
      <c r="R31" s="116"/>
      <c r="S31" s="148"/>
    </row>
    <row r="32" spans="1:19" ht="12.75" customHeight="1">
      <c r="A32" s="134" t="s">
        <v>339</v>
      </c>
      <c r="B32" s="134" t="s">
        <v>340</v>
      </c>
      <c r="C32" s="34">
        <v>12</v>
      </c>
      <c r="D32" s="34">
        <v>1</v>
      </c>
      <c r="E32" s="34"/>
      <c r="F32" s="34"/>
      <c r="G32" s="34"/>
      <c r="H32" s="34"/>
      <c r="I32" s="34">
        <v>1</v>
      </c>
      <c r="J32" s="34">
        <v>2</v>
      </c>
      <c r="K32" s="34">
        <v>2</v>
      </c>
      <c r="L32" s="34"/>
      <c r="M32" s="34"/>
      <c r="N32" s="34"/>
      <c r="O32" s="34"/>
      <c r="P32" s="34"/>
      <c r="Q32" s="34">
        <v>0</v>
      </c>
      <c r="R32" s="45">
        <v>4</v>
      </c>
      <c r="S32" s="156"/>
    </row>
    <row r="33" spans="1:19" ht="12.75" customHeight="1">
      <c r="A33" s="114" t="s">
        <v>341</v>
      </c>
      <c r="B33" s="134" t="s">
        <v>340</v>
      </c>
      <c r="C33" s="115">
        <v>12</v>
      </c>
      <c r="D33" s="115">
        <v>1</v>
      </c>
      <c r="E33" s="115">
        <v>1</v>
      </c>
      <c r="F33" s="115">
        <v>1</v>
      </c>
      <c r="G33" s="115"/>
      <c r="H33" s="115"/>
      <c r="I33" s="115"/>
      <c r="J33" s="115">
        <v>4</v>
      </c>
      <c r="K33" s="164">
        <v>6</v>
      </c>
      <c r="L33" s="115">
        <v>1</v>
      </c>
      <c r="M33" s="115">
        <v>1</v>
      </c>
      <c r="N33" s="115"/>
      <c r="O33" s="115"/>
      <c r="P33" s="115">
        <v>2</v>
      </c>
      <c r="Q33" s="115">
        <v>2</v>
      </c>
      <c r="R33" s="116">
        <v>4</v>
      </c>
      <c r="S33" s="146"/>
    </row>
    <row r="34" spans="1:19" ht="12.75" customHeight="1" thickBo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46"/>
    </row>
    <row r="35" spans="1:19" ht="14.25" thickBot="1">
      <c r="A35" s="11"/>
      <c r="B35" s="31" t="s">
        <v>80</v>
      </c>
      <c r="C35" s="124"/>
      <c r="D35" s="55"/>
      <c r="E35" s="55"/>
      <c r="F35" s="55"/>
      <c r="G35" s="55"/>
      <c r="H35" s="55"/>
      <c r="I35" s="55"/>
      <c r="J35" s="142"/>
      <c r="K35" s="145"/>
      <c r="L35" s="143"/>
      <c r="M35" s="55"/>
      <c r="N35" s="55"/>
      <c r="O35" s="55"/>
      <c r="P35" s="55"/>
      <c r="Q35" s="55">
        <v>16</v>
      </c>
      <c r="R35" s="139"/>
      <c r="S35" s="146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</sheetPr>
  <dimension ref="A1:S35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333</v>
      </c>
      <c r="B1" s="1"/>
      <c r="C1" s="1"/>
      <c r="D1" s="1"/>
      <c r="E1" s="1"/>
      <c r="F1" s="157" t="s">
        <v>343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334</v>
      </c>
      <c r="B5" s="11" t="s">
        <v>58</v>
      </c>
      <c r="C5" s="34">
        <v>36</v>
      </c>
      <c r="D5" s="34">
        <v>1</v>
      </c>
      <c r="E5" s="34">
        <v>1</v>
      </c>
      <c r="F5" s="34"/>
      <c r="G5" s="34"/>
      <c r="H5" s="34"/>
      <c r="I5" s="34"/>
      <c r="J5" s="34">
        <v>2</v>
      </c>
      <c r="K5" s="34">
        <v>2</v>
      </c>
      <c r="L5" s="34"/>
      <c r="M5" s="34">
        <v>1</v>
      </c>
      <c r="N5" s="34"/>
      <c r="O5" s="34"/>
      <c r="P5" s="44">
        <v>1</v>
      </c>
      <c r="Q5" s="34">
        <v>1</v>
      </c>
      <c r="R5" s="45">
        <v>3</v>
      </c>
      <c r="S5" s="146"/>
    </row>
    <row r="6" spans="1:19" ht="13.5" thickBot="1">
      <c r="A6" s="58" t="s">
        <v>335</v>
      </c>
      <c r="B6" s="58" t="s">
        <v>31</v>
      </c>
      <c r="C6" s="59">
        <v>36</v>
      </c>
      <c r="D6" s="59"/>
      <c r="E6" s="59">
        <v>4</v>
      </c>
      <c r="F6" s="59">
        <v>1</v>
      </c>
      <c r="G6" s="59"/>
      <c r="H6" s="59"/>
      <c r="I6" s="59">
        <v>1</v>
      </c>
      <c r="J6" s="59">
        <v>7</v>
      </c>
      <c r="K6" s="59">
        <v>9</v>
      </c>
      <c r="L6" s="59"/>
      <c r="M6" s="59">
        <v>2</v>
      </c>
      <c r="N6" s="59"/>
      <c r="O6" s="59"/>
      <c r="P6" s="60">
        <v>2</v>
      </c>
      <c r="Q6" s="59">
        <v>3</v>
      </c>
      <c r="R6" s="61">
        <v>2.25</v>
      </c>
      <c r="S6" s="147"/>
    </row>
    <row r="7" spans="1:19" ht="12.75">
      <c r="A7" s="21" t="s">
        <v>221</v>
      </c>
      <c r="B7" s="21" t="s">
        <v>59</v>
      </c>
      <c r="C7" s="47">
        <v>36</v>
      </c>
      <c r="D7" s="47">
        <v>1</v>
      </c>
      <c r="E7" s="47">
        <v>3</v>
      </c>
      <c r="F7" s="47"/>
      <c r="G7" s="47"/>
      <c r="H7" s="47"/>
      <c r="I7" s="47"/>
      <c r="J7" s="47">
        <v>4</v>
      </c>
      <c r="K7" s="47">
        <v>13</v>
      </c>
      <c r="L7" s="47"/>
      <c r="M7" s="47"/>
      <c r="N7" s="47"/>
      <c r="O7" s="47"/>
      <c r="P7" s="47"/>
      <c r="Q7" s="47">
        <v>3</v>
      </c>
      <c r="R7" s="48">
        <v>2.5</v>
      </c>
      <c r="S7" s="148"/>
    </row>
    <row r="8" spans="1:19" ht="13.5" thickBot="1">
      <c r="A8" s="62" t="s">
        <v>222</v>
      </c>
      <c r="B8" s="58" t="s">
        <v>101</v>
      </c>
      <c r="C8" s="59">
        <v>36</v>
      </c>
      <c r="D8" s="59">
        <v>2</v>
      </c>
      <c r="E8" s="59">
        <v>1</v>
      </c>
      <c r="F8" s="59"/>
      <c r="G8" s="59"/>
      <c r="H8" s="59"/>
      <c r="I8" s="59">
        <v>1</v>
      </c>
      <c r="J8" s="59">
        <v>4</v>
      </c>
      <c r="K8" s="59">
        <v>17</v>
      </c>
      <c r="L8" s="59"/>
      <c r="M8" s="59"/>
      <c r="N8" s="59"/>
      <c r="O8" s="59"/>
      <c r="P8" s="59"/>
      <c r="Q8" s="59">
        <v>3</v>
      </c>
      <c r="R8" s="61">
        <v>2</v>
      </c>
      <c r="S8" s="147"/>
    </row>
    <row r="9" spans="1:19" ht="12.75">
      <c r="A9" s="25" t="s">
        <v>223</v>
      </c>
      <c r="B9" s="21" t="s">
        <v>28</v>
      </c>
      <c r="C9" s="47">
        <v>36</v>
      </c>
      <c r="D9" s="47"/>
      <c r="E9" s="47">
        <v>1</v>
      </c>
      <c r="F9" s="47">
        <v>1</v>
      </c>
      <c r="G9" s="47"/>
      <c r="H9" s="47"/>
      <c r="I9" s="47">
        <v>1</v>
      </c>
      <c r="J9" s="47">
        <v>4</v>
      </c>
      <c r="K9" s="47">
        <v>21</v>
      </c>
      <c r="L9" s="47"/>
      <c r="M9" s="47"/>
      <c r="N9" s="47"/>
      <c r="O9" s="47"/>
      <c r="P9" s="44"/>
      <c r="Q9" s="47">
        <v>3</v>
      </c>
      <c r="R9" s="48">
        <v>2.5</v>
      </c>
      <c r="S9" s="131"/>
    </row>
    <row r="10" spans="1:19" ht="13.5" thickBot="1">
      <c r="A10" s="62" t="s">
        <v>224</v>
      </c>
      <c r="B10" s="58" t="s">
        <v>98</v>
      </c>
      <c r="C10" s="59">
        <v>36</v>
      </c>
      <c r="D10" s="59">
        <v>1</v>
      </c>
      <c r="E10" s="59"/>
      <c r="F10" s="59">
        <v>1</v>
      </c>
      <c r="G10" s="59"/>
      <c r="H10" s="59"/>
      <c r="I10" s="59"/>
      <c r="J10" s="59">
        <v>3</v>
      </c>
      <c r="K10" s="59">
        <v>24</v>
      </c>
      <c r="L10" s="59"/>
      <c r="M10" s="59"/>
      <c r="N10" s="59"/>
      <c r="O10" s="59">
        <v>1</v>
      </c>
      <c r="P10" s="60">
        <v>1</v>
      </c>
      <c r="Q10" s="59">
        <v>4</v>
      </c>
      <c r="R10" s="61">
        <v>2</v>
      </c>
      <c r="S10" s="147"/>
    </row>
    <row r="11" spans="1:19" ht="12.75">
      <c r="A11" s="25" t="s">
        <v>336</v>
      </c>
      <c r="B11" s="21" t="s">
        <v>29</v>
      </c>
      <c r="C11" s="47">
        <v>36</v>
      </c>
      <c r="D11" s="47"/>
      <c r="E11" s="47">
        <v>2</v>
      </c>
      <c r="F11" s="47"/>
      <c r="G11" s="47"/>
      <c r="H11" s="47"/>
      <c r="I11" s="47">
        <v>1</v>
      </c>
      <c r="J11" s="47">
        <v>3</v>
      </c>
      <c r="K11" s="47">
        <v>27</v>
      </c>
      <c r="L11" s="47"/>
      <c r="M11" s="47">
        <v>1</v>
      </c>
      <c r="N11" s="47"/>
      <c r="O11" s="47"/>
      <c r="P11" s="44">
        <v>1</v>
      </c>
      <c r="Q11" s="47">
        <v>5</v>
      </c>
      <c r="R11" s="48">
        <v>3.5</v>
      </c>
      <c r="S11" s="148"/>
    </row>
    <row r="12" spans="1:19" ht="13.5" thickBot="1">
      <c r="A12" s="62" t="s">
        <v>337</v>
      </c>
      <c r="B12" s="58" t="s">
        <v>26</v>
      </c>
      <c r="C12" s="59">
        <v>35</v>
      </c>
      <c r="D12" s="59"/>
      <c r="E12" s="59"/>
      <c r="F12" s="59"/>
      <c r="G12" s="59">
        <v>1</v>
      </c>
      <c r="H12" s="59">
        <v>1</v>
      </c>
      <c r="I12" s="59"/>
      <c r="J12" s="59">
        <v>4</v>
      </c>
      <c r="K12" s="59">
        <v>31</v>
      </c>
      <c r="L12" s="59"/>
      <c r="M12" s="59"/>
      <c r="N12" s="59"/>
      <c r="O12" s="59">
        <v>1</v>
      </c>
      <c r="P12" s="60">
        <v>1</v>
      </c>
      <c r="Q12" s="59">
        <v>6</v>
      </c>
      <c r="R12" s="61">
        <v>2.5</v>
      </c>
      <c r="S12" s="147"/>
    </row>
    <row r="13" spans="1:19" ht="12.75">
      <c r="A13" s="25" t="s">
        <v>225</v>
      </c>
      <c r="B13" s="21" t="s">
        <v>25</v>
      </c>
      <c r="C13" s="47">
        <v>32</v>
      </c>
      <c r="D13" s="47"/>
      <c r="E13" s="47">
        <v>2</v>
      </c>
      <c r="F13" s="47"/>
      <c r="G13" s="47"/>
      <c r="H13" s="47"/>
      <c r="I13" s="47"/>
      <c r="J13" s="47">
        <v>2</v>
      </c>
      <c r="K13" s="47">
        <v>33</v>
      </c>
      <c r="L13" s="47"/>
      <c r="M13" s="47">
        <v>1</v>
      </c>
      <c r="N13" s="47"/>
      <c r="O13" s="47"/>
      <c r="P13" s="44">
        <v>1</v>
      </c>
      <c r="Q13" s="47">
        <v>7</v>
      </c>
      <c r="R13" s="48">
        <v>3</v>
      </c>
      <c r="S13" s="148"/>
    </row>
    <row r="14" spans="1:19" ht="13.5" thickBot="1">
      <c r="A14" s="58" t="s">
        <v>226</v>
      </c>
      <c r="B14" s="58" t="s">
        <v>27</v>
      </c>
      <c r="C14" s="59">
        <v>31</v>
      </c>
      <c r="D14" s="59">
        <v>5</v>
      </c>
      <c r="E14" s="59">
        <v>2</v>
      </c>
      <c r="F14" s="59"/>
      <c r="G14" s="59"/>
      <c r="H14" s="59">
        <v>1</v>
      </c>
      <c r="I14" s="59">
        <v>1</v>
      </c>
      <c r="J14" s="59">
        <v>9</v>
      </c>
      <c r="K14" s="59">
        <v>42</v>
      </c>
      <c r="L14" s="59">
        <v>1</v>
      </c>
      <c r="M14" s="59"/>
      <c r="N14" s="59">
        <v>1</v>
      </c>
      <c r="O14" s="59"/>
      <c r="P14" s="60">
        <v>2</v>
      </c>
      <c r="Q14" s="59">
        <v>9</v>
      </c>
      <c r="R14" s="61">
        <v>3</v>
      </c>
      <c r="S14" s="149" t="s">
        <v>338</v>
      </c>
    </row>
    <row r="15" spans="1:19" ht="12.75">
      <c r="A15" s="21" t="s">
        <v>227</v>
      </c>
      <c r="B15" s="21" t="s">
        <v>34</v>
      </c>
      <c r="C15" s="47">
        <v>33</v>
      </c>
      <c r="D15" s="47"/>
      <c r="E15" s="47">
        <v>2</v>
      </c>
      <c r="F15" s="47">
        <v>1</v>
      </c>
      <c r="G15" s="47">
        <v>2</v>
      </c>
      <c r="H15" s="47"/>
      <c r="I15" s="47">
        <v>2</v>
      </c>
      <c r="J15" s="47">
        <v>12</v>
      </c>
      <c r="K15" s="47">
        <v>54</v>
      </c>
      <c r="L15" s="47"/>
      <c r="M15" s="47"/>
      <c r="N15" s="47">
        <v>2</v>
      </c>
      <c r="O15" s="47"/>
      <c r="P15" s="44">
        <v>2</v>
      </c>
      <c r="Q15" s="47">
        <v>11</v>
      </c>
      <c r="R15" s="48">
        <v>3.5</v>
      </c>
      <c r="S15" s="148"/>
    </row>
    <row r="16" spans="1:19" ht="13.5" thickBot="1">
      <c r="A16" s="58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59"/>
      <c r="R16" s="61"/>
      <c r="S16" s="147"/>
    </row>
    <row r="17" spans="1:19" ht="12.75">
      <c r="A17" s="21"/>
      <c r="B17" s="105" t="s">
        <v>230</v>
      </c>
      <c r="C17" s="137">
        <v>208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150"/>
    </row>
    <row r="18" spans="1:19" ht="13.5" thickBot="1">
      <c r="A18" s="11"/>
      <c r="B18" s="19"/>
      <c r="C18" s="49"/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151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10</v>
      </c>
      <c r="E19" s="51">
        <f t="shared" si="0"/>
        <v>18</v>
      </c>
      <c r="F19" s="51">
        <f t="shared" si="0"/>
        <v>4</v>
      </c>
      <c r="G19" s="51">
        <f t="shared" si="0"/>
        <v>3</v>
      </c>
      <c r="H19" s="51">
        <f t="shared" si="0"/>
        <v>2</v>
      </c>
      <c r="I19" s="51">
        <f t="shared" si="0"/>
        <v>7</v>
      </c>
      <c r="J19" s="101"/>
      <c r="K19" s="103">
        <v>54</v>
      </c>
      <c r="L19" s="52">
        <f>SUM(L5:L18)</f>
        <v>1</v>
      </c>
      <c r="M19" s="51">
        <f>SUM(M5:M18)</f>
        <v>5</v>
      </c>
      <c r="N19" s="51">
        <f>SUM(N5:N18)</f>
        <v>3</v>
      </c>
      <c r="O19" s="51">
        <f>SUM(O5:O18)</f>
        <v>2</v>
      </c>
      <c r="P19" s="52"/>
      <c r="Q19" s="51">
        <v>11</v>
      </c>
      <c r="R19" s="53">
        <f>SUM(R5:R18)</f>
        <v>29.75</v>
      </c>
      <c r="S19" s="152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46"/>
    </row>
    <row r="21" spans="1:19" ht="13.5" thickBot="1">
      <c r="A21" s="58" t="s">
        <v>232</v>
      </c>
      <c r="B21" s="58" t="s">
        <v>34</v>
      </c>
      <c r="C21" s="59">
        <v>29</v>
      </c>
      <c r="D21" s="59">
        <v>1</v>
      </c>
      <c r="E21" s="59">
        <v>3</v>
      </c>
      <c r="F21" s="59"/>
      <c r="G21" s="59"/>
      <c r="H21" s="59"/>
      <c r="I21" s="59"/>
      <c r="J21" s="59">
        <v>4</v>
      </c>
      <c r="K21" s="59">
        <v>58</v>
      </c>
      <c r="L21" s="59">
        <v>1</v>
      </c>
      <c r="M21" s="59"/>
      <c r="N21" s="59"/>
      <c r="O21" s="59"/>
      <c r="P21" s="60">
        <v>1</v>
      </c>
      <c r="Q21" s="59">
        <v>12</v>
      </c>
      <c r="R21" s="61">
        <v>2.5</v>
      </c>
      <c r="S21" s="154"/>
    </row>
    <row r="22" spans="1:19" ht="13.5" thickBot="1">
      <c r="A22" s="160" t="s">
        <v>237</v>
      </c>
      <c r="B22" s="161" t="s">
        <v>296</v>
      </c>
      <c r="C22" s="121">
        <v>21</v>
      </c>
      <c r="D22" s="121"/>
      <c r="E22" s="121"/>
      <c r="F22" s="121"/>
      <c r="G22" s="121"/>
      <c r="H22" s="121"/>
      <c r="I22" s="121">
        <v>1</v>
      </c>
      <c r="J22" s="121">
        <v>1</v>
      </c>
      <c r="K22" s="121">
        <v>59</v>
      </c>
      <c r="L22" s="121"/>
      <c r="M22" s="121"/>
      <c r="N22" s="121"/>
      <c r="O22" s="121"/>
      <c r="P22" s="162"/>
      <c r="Q22" s="121">
        <v>12</v>
      </c>
      <c r="R22" s="123">
        <v>2.5</v>
      </c>
      <c r="S22" s="163"/>
    </row>
    <row r="23" spans="1:19" ht="12.75">
      <c r="A23" s="21" t="s">
        <v>240</v>
      </c>
      <c r="B23" s="21" t="s">
        <v>344</v>
      </c>
      <c r="C23" s="47">
        <v>20</v>
      </c>
      <c r="D23" s="47">
        <v>1</v>
      </c>
      <c r="E23" s="47">
        <v>1</v>
      </c>
      <c r="F23" s="47"/>
      <c r="G23" s="47">
        <v>1</v>
      </c>
      <c r="H23" s="47"/>
      <c r="I23" s="47"/>
      <c r="J23" s="47">
        <v>5</v>
      </c>
      <c r="K23" s="47">
        <v>64</v>
      </c>
      <c r="L23" s="47"/>
      <c r="M23" s="47"/>
      <c r="N23" s="47"/>
      <c r="O23" s="47"/>
      <c r="P23" s="47"/>
      <c r="Q23" s="47">
        <v>12</v>
      </c>
      <c r="R23" s="48">
        <v>2.5</v>
      </c>
      <c r="S23" s="153"/>
    </row>
    <row r="24" spans="1:19" ht="13.5" thickBot="1">
      <c r="A24" s="58" t="s">
        <v>242</v>
      </c>
      <c r="B24" s="58" t="s">
        <v>26</v>
      </c>
      <c r="C24" s="59">
        <v>20</v>
      </c>
      <c r="D24" s="59">
        <v>1</v>
      </c>
      <c r="E24" s="59"/>
      <c r="F24" s="59"/>
      <c r="G24" s="59"/>
      <c r="H24" s="59"/>
      <c r="I24" s="59">
        <v>1</v>
      </c>
      <c r="J24" s="59">
        <v>2</v>
      </c>
      <c r="K24" s="59">
        <v>66</v>
      </c>
      <c r="L24" s="59"/>
      <c r="M24" s="59"/>
      <c r="N24" s="59"/>
      <c r="O24" s="59"/>
      <c r="P24" s="59"/>
      <c r="Q24" s="59">
        <v>12</v>
      </c>
      <c r="R24" s="61">
        <v>2</v>
      </c>
      <c r="S24" s="147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21"/>
      <c r="B26" s="21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14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48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46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46"/>
    </row>
    <row r="30" spans="1:19" ht="12.75" customHeight="1">
      <c r="A30" s="134" t="s">
        <v>339</v>
      </c>
      <c r="B30" s="134" t="s">
        <v>340</v>
      </c>
      <c r="C30" s="34">
        <v>12</v>
      </c>
      <c r="D30" s="34">
        <v>2</v>
      </c>
      <c r="E30" s="34"/>
      <c r="F30" s="34"/>
      <c r="G30" s="34"/>
      <c r="H30" s="34"/>
      <c r="I30" s="34">
        <v>1</v>
      </c>
      <c r="J30" s="34">
        <v>3</v>
      </c>
      <c r="K30" s="34">
        <v>3</v>
      </c>
      <c r="L30" s="34"/>
      <c r="M30" s="34"/>
      <c r="N30" s="34"/>
      <c r="O30" s="34"/>
      <c r="P30" s="34"/>
      <c r="Q30" s="34">
        <v>0</v>
      </c>
      <c r="R30" s="45">
        <v>4</v>
      </c>
      <c r="S30" s="155"/>
    </row>
    <row r="31" spans="1:19" ht="12.75">
      <c r="A31" s="114" t="s">
        <v>341</v>
      </c>
      <c r="B31" s="134" t="s">
        <v>340</v>
      </c>
      <c r="C31" s="115">
        <v>12</v>
      </c>
      <c r="D31" s="115">
        <v>1</v>
      </c>
      <c r="E31" s="115">
        <v>1</v>
      </c>
      <c r="F31" s="115">
        <v>1</v>
      </c>
      <c r="G31" s="115"/>
      <c r="H31" s="115"/>
      <c r="I31" s="115">
        <v>1</v>
      </c>
      <c r="J31" s="115">
        <v>5</v>
      </c>
      <c r="K31" s="164">
        <v>8</v>
      </c>
      <c r="L31" s="115">
        <v>1</v>
      </c>
      <c r="M31" s="115">
        <v>1</v>
      </c>
      <c r="N31" s="115"/>
      <c r="O31" s="115"/>
      <c r="P31" s="115">
        <v>2</v>
      </c>
      <c r="Q31" s="115">
        <v>2</v>
      </c>
      <c r="R31" s="116">
        <v>4</v>
      </c>
      <c r="S31" s="148"/>
    </row>
    <row r="32" spans="1:19" ht="12.75" customHeight="1">
      <c r="A32" s="11"/>
      <c r="B32" s="31"/>
      <c r="C32" s="124"/>
      <c r="D32" s="55"/>
      <c r="E32" s="55"/>
      <c r="F32" s="55"/>
      <c r="G32" s="55"/>
      <c r="H32" s="55"/>
      <c r="I32" s="55"/>
      <c r="J32" s="142"/>
      <c r="K32" s="55"/>
      <c r="L32" s="143"/>
      <c r="M32" s="55"/>
      <c r="N32" s="55"/>
      <c r="O32" s="55"/>
      <c r="P32" s="55"/>
      <c r="Q32" s="55"/>
      <c r="R32" s="139"/>
      <c r="S32" s="156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46"/>
    </row>
    <row r="34" spans="1:19" ht="12.75" customHeight="1" thickBo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46"/>
    </row>
    <row r="35" spans="1:19" ht="14.25" thickBot="1">
      <c r="A35" s="11"/>
      <c r="B35" s="31" t="s">
        <v>80</v>
      </c>
      <c r="C35" s="124"/>
      <c r="D35" s="55"/>
      <c r="E35" s="55"/>
      <c r="F35" s="55"/>
      <c r="G35" s="55"/>
      <c r="H35" s="55"/>
      <c r="I35" s="55"/>
      <c r="J35" s="142"/>
      <c r="K35" s="145"/>
      <c r="L35" s="143"/>
      <c r="M35" s="55"/>
      <c r="N35" s="55"/>
      <c r="O35" s="55"/>
      <c r="P35" s="55"/>
      <c r="Q35" s="55"/>
      <c r="R35" s="139"/>
      <c r="S35" s="146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356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358</v>
      </c>
      <c r="B5" s="11" t="s">
        <v>29</v>
      </c>
      <c r="C5" s="34">
        <v>40</v>
      </c>
      <c r="D5" s="34"/>
      <c r="E5" s="34">
        <v>1</v>
      </c>
      <c r="F5" s="34">
        <v>1</v>
      </c>
      <c r="G5" s="34"/>
      <c r="H5" s="34"/>
      <c r="I5" s="34">
        <v>1</v>
      </c>
      <c r="J5" s="34">
        <v>4</v>
      </c>
      <c r="K5" s="34">
        <v>4</v>
      </c>
      <c r="L5" s="34"/>
      <c r="M5" s="34">
        <v>1</v>
      </c>
      <c r="N5" s="34">
        <v>1</v>
      </c>
      <c r="O5" s="34"/>
      <c r="P5" s="44">
        <v>2</v>
      </c>
      <c r="Q5" s="34">
        <v>2</v>
      </c>
      <c r="R5" s="45">
        <v>2</v>
      </c>
      <c r="S5" s="11"/>
    </row>
    <row r="6" spans="1:19" ht="13.5" thickBot="1">
      <c r="A6" s="58" t="s">
        <v>357</v>
      </c>
      <c r="B6" s="58" t="s">
        <v>368</v>
      </c>
      <c r="C6" s="59">
        <v>41</v>
      </c>
      <c r="D6" s="59">
        <v>2</v>
      </c>
      <c r="E6" s="59">
        <v>4</v>
      </c>
      <c r="F6" s="59"/>
      <c r="G6" s="59"/>
      <c r="H6" s="59"/>
      <c r="I6" s="59">
        <v>1</v>
      </c>
      <c r="J6" s="59">
        <v>7</v>
      </c>
      <c r="K6" s="59">
        <v>11</v>
      </c>
      <c r="L6" s="59"/>
      <c r="M6" s="59">
        <v>1</v>
      </c>
      <c r="N6" s="59"/>
      <c r="O6" s="59"/>
      <c r="P6" s="60">
        <v>1</v>
      </c>
      <c r="Q6" s="59">
        <v>3</v>
      </c>
      <c r="R6" s="61">
        <v>5</v>
      </c>
      <c r="S6" s="58"/>
    </row>
    <row r="7" spans="1:19" ht="12.75">
      <c r="A7" s="21" t="s">
        <v>359</v>
      </c>
      <c r="B7" s="21" t="s">
        <v>369</v>
      </c>
      <c r="C7" s="47">
        <v>41</v>
      </c>
      <c r="D7" s="47"/>
      <c r="E7" s="47">
        <v>2</v>
      </c>
      <c r="F7" s="47"/>
      <c r="G7" s="47"/>
      <c r="H7" s="47"/>
      <c r="I7" s="47"/>
      <c r="J7" s="47">
        <v>2</v>
      </c>
      <c r="K7" s="47">
        <v>13</v>
      </c>
      <c r="L7" s="47"/>
      <c r="M7" s="47">
        <v>1</v>
      </c>
      <c r="N7" s="47"/>
      <c r="O7" s="47"/>
      <c r="P7" s="47">
        <v>1</v>
      </c>
      <c r="Q7" s="47">
        <v>4</v>
      </c>
      <c r="R7" s="48">
        <v>2</v>
      </c>
      <c r="S7" s="21"/>
    </row>
    <row r="8" spans="1:19" ht="13.5" thickBot="1">
      <c r="A8" s="62" t="s">
        <v>360</v>
      </c>
      <c r="B8" s="58" t="s">
        <v>27</v>
      </c>
      <c r="C8" s="59">
        <v>42</v>
      </c>
      <c r="D8" s="59"/>
      <c r="E8" s="59">
        <v>2</v>
      </c>
      <c r="F8" s="59"/>
      <c r="G8" s="59"/>
      <c r="H8" s="59"/>
      <c r="I8" s="59">
        <v>1</v>
      </c>
      <c r="J8" s="59">
        <v>3</v>
      </c>
      <c r="K8" s="59">
        <v>16</v>
      </c>
      <c r="L8" s="59"/>
      <c r="M8" s="59">
        <v>1</v>
      </c>
      <c r="N8" s="59"/>
      <c r="O8" s="59"/>
      <c r="P8" s="59">
        <v>1</v>
      </c>
      <c r="Q8" s="59">
        <v>5</v>
      </c>
      <c r="R8" s="61">
        <v>3</v>
      </c>
      <c r="S8" s="58"/>
    </row>
    <row r="9" spans="1:19" ht="12.75">
      <c r="A9" s="25" t="s">
        <v>361</v>
      </c>
      <c r="B9" s="21" t="s">
        <v>25</v>
      </c>
      <c r="C9" s="47">
        <v>39</v>
      </c>
      <c r="D9" s="47">
        <v>2</v>
      </c>
      <c r="E9" s="47">
        <v>3</v>
      </c>
      <c r="F9" s="47">
        <v>2</v>
      </c>
      <c r="G9" s="47"/>
      <c r="H9" s="47"/>
      <c r="I9" s="47">
        <v>1</v>
      </c>
      <c r="J9" s="47">
        <v>10</v>
      </c>
      <c r="K9" s="47">
        <v>26</v>
      </c>
      <c r="L9" s="47"/>
      <c r="M9" s="47"/>
      <c r="N9" s="47">
        <v>1</v>
      </c>
      <c r="O9" s="47"/>
      <c r="P9" s="44">
        <v>1</v>
      </c>
      <c r="Q9" s="47">
        <v>6</v>
      </c>
      <c r="R9" s="48">
        <v>2.5</v>
      </c>
      <c r="S9" s="131"/>
    </row>
    <row r="10" spans="1:19" ht="13.5" thickBot="1">
      <c r="A10" s="62" t="s">
        <v>362</v>
      </c>
      <c r="B10" s="58" t="s">
        <v>370</v>
      </c>
      <c r="C10" s="59">
        <v>39</v>
      </c>
      <c r="D10" s="59">
        <v>1</v>
      </c>
      <c r="E10" s="59"/>
      <c r="F10" s="59"/>
      <c r="G10" s="59"/>
      <c r="H10" s="59"/>
      <c r="I10" s="59"/>
      <c r="J10" s="59">
        <v>1</v>
      </c>
      <c r="K10" s="59">
        <v>27</v>
      </c>
      <c r="L10" s="59"/>
      <c r="M10" s="59"/>
      <c r="N10" s="59"/>
      <c r="O10" s="59"/>
      <c r="P10" s="60"/>
      <c r="Q10" s="59">
        <v>6</v>
      </c>
      <c r="R10" s="61">
        <v>2</v>
      </c>
      <c r="S10" s="58"/>
    </row>
    <row r="11" spans="1:19" ht="12.75">
      <c r="A11" s="25" t="s">
        <v>363</v>
      </c>
      <c r="B11" s="21" t="s">
        <v>371</v>
      </c>
      <c r="C11" s="47">
        <v>38</v>
      </c>
      <c r="D11" s="47">
        <v>2</v>
      </c>
      <c r="E11" s="47">
        <v>2</v>
      </c>
      <c r="F11" s="47"/>
      <c r="G11" s="47"/>
      <c r="H11" s="47"/>
      <c r="I11" s="47"/>
      <c r="J11" s="47">
        <v>4</v>
      </c>
      <c r="K11" s="47">
        <v>31</v>
      </c>
      <c r="L11" s="47"/>
      <c r="M11" s="47"/>
      <c r="N11" s="47"/>
      <c r="O11" s="47"/>
      <c r="P11" s="44"/>
      <c r="Q11" s="47">
        <v>6</v>
      </c>
      <c r="R11" s="48">
        <v>2.5</v>
      </c>
      <c r="S11" s="21"/>
    </row>
    <row r="12" spans="1:19" ht="13.5" thickBot="1">
      <c r="A12" s="62" t="s">
        <v>364</v>
      </c>
      <c r="B12" s="58" t="s">
        <v>34</v>
      </c>
      <c r="C12" s="59">
        <v>37</v>
      </c>
      <c r="D12" s="59">
        <v>2</v>
      </c>
      <c r="E12" s="59"/>
      <c r="F12" s="59">
        <v>1</v>
      </c>
      <c r="G12" s="59">
        <v>2</v>
      </c>
      <c r="H12" s="59"/>
      <c r="I12" s="59"/>
      <c r="J12" s="59">
        <v>10</v>
      </c>
      <c r="K12" s="59">
        <v>41</v>
      </c>
      <c r="L12" s="59"/>
      <c r="M12" s="59"/>
      <c r="N12" s="59">
        <v>1</v>
      </c>
      <c r="O12" s="59">
        <v>1</v>
      </c>
      <c r="P12" s="60">
        <v>2</v>
      </c>
      <c r="Q12" s="59">
        <v>8</v>
      </c>
      <c r="R12" s="61">
        <v>2.5</v>
      </c>
      <c r="S12" s="58"/>
    </row>
    <row r="13" spans="1:19" ht="12.75">
      <c r="A13" s="25" t="s">
        <v>365</v>
      </c>
      <c r="B13" s="21" t="s">
        <v>28</v>
      </c>
      <c r="C13" s="47">
        <v>38</v>
      </c>
      <c r="D13" s="47"/>
      <c r="E13" s="47">
        <v>1</v>
      </c>
      <c r="F13" s="47">
        <v>1</v>
      </c>
      <c r="G13" s="47"/>
      <c r="H13" s="47"/>
      <c r="I13" s="47"/>
      <c r="J13" s="47">
        <v>3</v>
      </c>
      <c r="K13" s="47">
        <v>44</v>
      </c>
      <c r="L13" s="47"/>
      <c r="M13" s="47"/>
      <c r="N13" s="47"/>
      <c r="O13" s="47"/>
      <c r="P13" s="44"/>
      <c r="Q13" s="47">
        <v>8</v>
      </c>
      <c r="R13" s="48">
        <v>2.5</v>
      </c>
      <c r="S13" s="21"/>
    </row>
    <row r="14" spans="1:19" ht="13.5" thickBot="1">
      <c r="A14" s="58" t="s">
        <v>366</v>
      </c>
      <c r="B14" s="58" t="s">
        <v>372</v>
      </c>
      <c r="C14" s="59">
        <v>39</v>
      </c>
      <c r="D14" s="59"/>
      <c r="E14" s="59"/>
      <c r="F14" s="59"/>
      <c r="G14" s="59"/>
      <c r="H14" s="59"/>
      <c r="I14" s="59"/>
      <c r="J14" s="59"/>
      <c r="K14" s="59">
        <v>44</v>
      </c>
      <c r="L14" s="59"/>
      <c r="M14" s="59"/>
      <c r="N14" s="59"/>
      <c r="O14" s="59"/>
      <c r="P14" s="60"/>
      <c r="Q14" s="59">
        <v>8</v>
      </c>
      <c r="R14" s="61">
        <v>2</v>
      </c>
      <c r="S14" s="58"/>
    </row>
    <row r="15" spans="1:19" ht="12.75">
      <c r="A15" s="21"/>
      <c r="B15" s="21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4"/>
      <c r="Q15" s="47"/>
      <c r="R15" s="48"/>
      <c r="S15" s="21"/>
    </row>
    <row r="16" spans="1:19" ht="13.5" thickBot="1">
      <c r="A16" s="58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59"/>
      <c r="R16" s="61"/>
      <c r="S16" s="58"/>
    </row>
    <row r="17" spans="1:19" ht="12.75">
      <c r="A17" s="21"/>
      <c r="B17" s="105" t="s">
        <v>230</v>
      </c>
      <c r="C17" s="137">
        <v>197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0.043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9</v>
      </c>
      <c r="E19" s="51">
        <f t="shared" si="0"/>
        <v>15</v>
      </c>
      <c r="F19" s="51">
        <f t="shared" si="0"/>
        <v>5</v>
      </c>
      <c r="G19" s="51">
        <f t="shared" si="0"/>
        <v>2</v>
      </c>
      <c r="H19" s="51">
        <f t="shared" si="0"/>
        <v>0</v>
      </c>
      <c r="I19" s="51">
        <f t="shared" si="0"/>
        <v>4</v>
      </c>
      <c r="J19" s="101"/>
      <c r="K19" s="103">
        <v>44</v>
      </c>
      <c r="L19" s="52">
        <f>SUM(L5:L18)</f>
        <v>0</v>
      </c>
      <c r="M19" s="51">
        <f>SUM(M5:M18)</f>
        <v>4</v>
      </c>
      <c r="N19" s="51">
        <f>SUM(N5:N18)</f>
        <v>3</v>
      </c>
      <c r="O19" s="51">
        <f>SUM(O5:O18)</f>
        <v>1</v>
      </c>
      <c r="P19" s="52"/>
      <c r="Q19" s="51">
        <v>8</v>
      </c>
      <c r="R19" s="53">
        <f>SUM(R5:R18)</f>
        <v>26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3.5" thickBot="1">
      <c r="A22" s="62" t="s">
        <v>367</v>
      </c>
      <c r="B22" s="58" t="s">
        <v>25</v>
      </c>
      <c r="C22" s="59">
        <v>34</v>
      </c>
      <c r="D22" s="59"/>
      <c r="E22" s="59">
        <v>1</v>
      </c>
      <c r="F22" s="59"/>
      <c r="G22" s="59"/>
      <c r="H22" s="59"/>
      <c r="I22" s="59"/>
      <c r="J22" s="59">
        <v>1</v>
      </c>
      <c r="K22" s="59">
        <v>45</v>
      </c>
      <c r="L22" s="59"/>
      <c r="M22" s="59"/>
      <c r="N22" s="59"/>
      <c r="O22" s="59"/>
      <c r="P22" s="60"/>
      <c r="Q22" s="59">
        <v>8</v>
      </c>
      <c r="R22" s="61">
        <v>3</v>
      </c>
      <c r="S22" s="59"/>
    </row>
    <row r="23" spans="1:19" ht="12.75">
      <c r="A23" s="21" t="s">
        <v>380</v>
      </c>
      <c r="B23" s="21" t="s">
        <v>28</v>
      </c>
      <c r="C23" s="47">
        <v>28</v>
      </c>
      <c r="D23" s="47"/>
      <c r="E23" s="47"/>
      <c r="F23" s="47"/>
      <c r="G23" s="47"/>
      <c r="H23" s="47"/>
      <c r="I23" s="47"/>
      <c r="J23" s="47"/>
      <c r="K23" s="47">
        <v>45</v>
      </c>
      <c r="L23" s="47"/>
      <c r="M23" s="47"/>
      <c r="N23" s="47"/>
      <c r="O23" s="47"/>
      <c r="P23" s="47"/>
      <c r="Q23" s="47">
        <v>8</v>
      </c>
      <c r="R23" s="48">
        <v>2.5</v>
      </c>
      <c r="S23" s="47"/>
    </row>
    <row r="24" spans="1:19" ht="13.5" thickBot="1">
      <c r="A24" s="58" t="s">
        <v>381</v>
      </c>
      <c r="B24" s="58" t="s">
        <v>34</v>
      </c>
      <c r="C24" s="59">
        <v>28</v>
      </c>
      <c r="D24" s="59">
        <v>1</v>
      </c>
      <c r="E24" s="59">
        <v>3</v>
      </c>
      <c r="F24" s="59"/>
      <c r="G24" s="59">
        <v>2</v>
      </c>
      <c r="H24" s="59"/>
      <c r="I24" s="59"/>
      <c r="J24" s="59">
        <v>10</v>
      </c>
      <c r="K24" s="59">
        <v>55</v>
      </c>
      <c r="L24" s="59"/>
      <c r="M24" s="59"/>
      <c r="N24" s="59">
        <v>1</v>
      </c>
      <c r="O24" s="59"/>
      <c r="P24" s="59"/>
      <c r="Q24" s="59">
        <v>9</v>
      </c>
      <c r="R24" s="61">
        <v>2.5</v>
      </c>
      <c r="S24" s="58"/>
    </row>
    <row r="25" spans="1:19" ht="13.5" thickBot="1">
      <c r="A25" s="161" t="s">
        <v>382</v>
      </c>
      <c r="B25" s="161" t="s">
        <v>383</v>
      </c>
      <c r="C25" s="121">
        <v>22</v>
      </c>
      <c r="D25" s="121">
        <v>1</v>
      </c>
      <c r="E25" s="121"/>
      <c r="F25" s="121"/>
      <c r="G25" s="121"/>
      <c r="H25" s="121"/>
      <c r="I25" s="121"/>
      <c r="J25" s="121">
        <v>1</v>
      </c>
      <c r="K25" s="121">
        <v>56</v>
      </c>
      <c r="L25" s="121"/>
      <c r="M25" s="121"/>
      <c r="N25" s="121"/>
      <c r="O25" s="121"/>
      <c r="P25" s="121"/>
      <c r="Q25" s="121"/>
      <c r="R25" s="123">
        <v>6</v>
      </c>
      <c r="S25" s="178"/>
    </row>
    <row r="26" spans="1:19" ht="13.5" thickBot="1">
      <c r="A26" s="161" t="s">
        <v>384</v>
      </c>
      <c r="B26" s="161" t="s">
        <v>130</v>
      </c>
      <c r="C26" s="121">
        <v>15</v>
      </c>
      <c r="D26" s="121">
        <v>1</v>
      </c>
      <c r="E26" s="121"/>
      <c r="F26" s="121">
        <v>2</v>
      </c>
      <c r="G26" s="121"/>
      <c r="H26" s="121"/>
      <c r="I26" s="121"/>
      <c r="J26" s="121">
        <v>5</v>
      </c>
      <c r="K26" s="121">
        <v>61</v>
      </c>
      <c r="L26" s="121"/>
      <c r="M26" s="121">
        <v>1</v>
      </c>
      <c r="N26" s="121"/>
      <c r="O26" s="121">
        <v>1</v>
      </c>
      <c r="P26" s="121"/>
      <c r="Q26" s="121">
        <v>11</v>
      </c>
      <c r="R26" s="123">
        <v>4</v>
      </c>
      <c r="S26" s="16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>
        <f>SUM(M19:M31)</f>
        <v>5</v>
      </c>
      <c r="N32" s="55">
        <f>SUM(N19:N31)</f>
        <v>4</v>
      </c>
      <c r="O32" s="55">
        <f>SUM(O19:O31)</f>
        <v>2</v>
      </c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385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244</v>
      </c>
      <c r="B5" s="11" t="s">
        <v>29</v>
      </c>
      <c r="C5" s="34">
        <v>38</v>
      </c>
      <c r="D5" s="34">
        <v>1</v>
      </c>
      <c r="E5" s="34">
        <v>1</v>
      </c>
      <c r="F5" s="34">
        <v>1</v>
      </c>
      <c r="G5" s="34"/>
      <c r="H5" s="34"/>
      <c r="I5" s="34"/>
      <c r="J5" s="34">
        <v>4</v>
      </c>
      <c r="K5" s="34">
        <v>4</v>
      </c>
      <c r="L5" s="34"/>
      <c r="M5" s="34"/>
      <c r="N5" s="34"/>
      <c r="O5" s="34"/>
      <c r="P5" s="44"/>
      <c r="Q5" s="34"/>
      <c r="R5" s="45">
        <v>2.5</v>
      </c>
      <c r="S5" s="11"/>
    </row>
    <row r="6" spans="1:19" ht="13.5" thickBot="1">
      <c r="A6" s="58" t="s">
        <v>245</v>
      </c>
      <c r="B6" s="58" t="s">
        <v>368</v>
      </c>
      <c r="C6" s="59">
        <v>39</v>
      </c>
      <c r="D6" s="59">
        <v>1</v>
      </c>
      <c r="E6" s="59"/>
      <c r="F6" s="59"/>
      <c r="G6" s="59">
        <v>3</v>
      </c>
      <c r="H6" s="59"/>
      <c r="I6" s="59"/>
      <c r="J6" s="59">
        <v>10</v>
      </c>
      <c r="K6" s="59">
        <v>14</v>
      </c>
      <c r="L6" s="59">
        <v>1</v>
      </c>
      <c r="M6" s="59"/>
      <c r="N6" s="59"/>
      <c r="O6" s="59"/>
      <c r="P6" s="60">
        <v>1</v>
      </c>
      <c r="Q6" s="59">
        <v>1</v>
      </c>
      <c r="R6" s="61">
        <v>3</v>
      </c>
      <c r="S6" s="58"/>
    </row>
    <row r="7" spans="1:19" ht="12.75">
      <c r="A7" s="21" t="s">
        <v>246</v>
      </c>
      <c r="B7" s="21" t="s">
        <v>371</v>
      </c>
      <c r="C7" s="47">
        <v>41</v>
      </c>
      <c r="D7" s="47">
        <v>1</v>
      </c>
      <c r="E7" s="47"/>
      <c r="F7" s="47"/>
      <c r="G7" s="47"/>
      <c r="H7" s="47"/>
      <c r="I7" s="47"/>
      <c r="J7" s="47">
        <v>1</v>
      </c>
      <c r="K7" s="47">
        <v>15</v>
      </c>
      <c r="L7" s="47">
        <v>1</v>
      </c>
      <c r="M7" s="47"/>
      <c r="N7" s="47"/>
      <c r="O7" s="47"/>
      <c r="P7" s="47">
        <v>1</v>
      </c>
      <c r="Q7" s="47">
        <v>2</v>
      </c>
      <c r="R7" s="48">
        <v>2</v>
      </c>
      <c r="S7" s="21"/>
    </row>
    <row r="8" spans="1:19" ht="13.5" thickBot="1">
      <c r="A8" s="62" t="s">
        <v>247</v>
      </c>
      <c r="B8" s="58" t="s">
        <v>27</v>
      </c>
      <c r="C8" s="59">
        <v>42</v>
      </c>
      <c r="D8" s="59">
        <v>1</v>
      </c>
      <c r="E8" s="59">
        <v>1</v>
      </c>
      <c r="F8" s="59"/>
      <c r="G8" s="59">
        <v>1</v>
      </c>
      <c r="H8" s="59"/>
      <c r="I8" s="59"/>
      <c r="J8" s="59">
        <v>5</v>
      </c>
      <c r="K8" s="59">
        <v>20</v>
      </c>
      <c r="L8" s="59"/>
      <c r="M8" s="59"/>
      <c r="N8" s="59"/>
      <c r="O8" s="59">
        <v>1</v>
      </c>
      <c r="P8" s="59">
        <v>1</v>
      </c>
      <c r="Q8" s="59">
        <v>3</v>
      </c>
      <c r="R8" s="61">
        <v>2.5</v>
      </c>
      <c r="S8" s="58"/>
    </row>
    <row r="9" spans="1:19" ht="12.75">
      <c r="A9" s="25" t="s">
        <v>248</v>
      </c>
      <c r="B9" s="21" t="s">
        <v>25</v>
      </c>
      <c r="C9" s="47">
        <v>40</v>
      </c>
      <c r="D9" s="47">
        <v>1</v>
      </c>
      <c r="E9" s="47"/>
      <c r="F9" s="47"/>
      <c r="G9" s="47"/>
      <c r="H9" s="47"/>
      <c r="I9" s="47"/>
      <c r="J9" s="47">
        <v>1</v>
      </c>
      <c r="K9" s="47">
        <v>21</v>
      </c>
      <c r="L9" s="47">
        <v>1</v>
      </c>
      <c r="M9" s="47"/>
      <c r="N9" s="47"/>
      <c r="O9" s="47"/>
      <c r="P9" s="44">
        <v>1</v>
      </c>
      <c r="Q9" s="47">
        <v>4</v>
      </c>
      <c r="R9" s="48">
        <v>2.5</v>
      </c>
      <c r="S9" s="131"/>
    </row>
    <row r="10" spans="1:19" ht="13.5" thickBot="1">
      <c r="A10" s="62" t="s">
        <v>249</v>
      </c>
      <c r="B10" s="58" t="s">
        <v>370</v>
      </c>
      <c r="C10" s="59">
        <v>40</v>
      </c>
      <c r="D10" s="59"/>
      <c r="E10" s="59">
        <v>1</v>
      </c>
      <c r="F10" s="59">
        <v>1</v>
      </c>
      <c r="G10" s="59"/>
      <c r="H10" s="59"/>
      <c r="I10" s="59"/>
      <c r="J10" s="59">
        <v>3</v>
      </c>
      <c r="K10" s="59">
        <v>24</v>
      </c>
      <c r="L10" s="59"/>
      <c r="M10" s="59"/>
      <c r="N10" s="59"/>
      <c r="O10" s="59"/>
      <c r="P10" s="60"/>
      <c r="Q10" s="59">
        <v>4</v>
      </c>
      <c r="R10" s="61">
        <v>3</v>
      </c>
      <c r="S10" s="58"/>
    </row>
    <row r="11" spans="1:19" ht="13.5" thickBot="1">
      <c r="A11" s="160" t="s">
        <v>386</v>
      </c>
      <c r="B11" s="161" t="s">
        <v>369</v>
      </c>
      <c r="C11" s="121">
        <v>40</v>
      </c>
      <c r="D11" s="121">
        <v>3</v>
      </c>
      <c r="E11" s="121">
        <v>2</v>
      </c>
      <c r="F11" s="121"/>
      <c r="G11" s="121"/>
      <c r="H11" s="121"/>
      <c r="I11" s="121">
        <v>1</v>
      </c>
      <c r="J11" s="121">
        <v>6</v>
      </c>
      <c r="K11" s="121">
        <v>30</v>
      </c>
      <c r="L11" s="121">
        <v>1</v>
      </c>
      <c r="M11" s="121">
        <v>1</v>
      </c>
      <c r="N11" s="121"/>
      <c r="O11" s="121"/>
      <c r="P11" s="162">
        <v>2</v>
      </c>
      <c r="Q11" s="121">
        <v>6</v>
      </c>
      <c r="R11" s="123">
        <v>5.5</v>
      </c>
      <c r="S11" s="161"/>
    </row>
    <row r="12" spans="1:19" ht="12.75">
      <c r="A12" s="25" t="s">
        <v>251</v>
      </c>
      <c r="B12" s="21" t="s">
        <v>28</v>
      </c>
      <c r="C12" s="47">
        <v>40</v>
      </c>
      <c r="D12" s="47">
        <v>1</v>
      </c>
      <c r="E12" s="47">
        <v>1</v>
      </c>
      <c r="F12" s="47"/>
      <c r="G12" s="47"/>
      <c r="H12" s="47"/>
      <c r="I12" s="47"/>
      <c r="J12" s="47">
        <v>2</v>
      </c>
      <c r="K12" s="47">
        <v>32</v>
      </c>
      <c r="L12" s="47"/>
      <c r="M12" s="47">
        <v>1</v>
      </c>
      <c r="N12" s="47"/>
      <c r="O12" s="47"/>
      <c r="P12" s="47">
        <v>1</v>
      </c>
      <c r="Q12" s="47">
        <v>7</v>
      </c>
      <c r="R12" s="48">
        <v>3</v>
      </c>
      <c r="S12" s="131" t="s">
        <v>388</v>
      </c>
    </row>
    <row r="13" spans="1:19" ht="13.5" thickBot="1">
      <c r="A13" s="62" t="s">
        <v>252</v>
      </c>
      <c r="B13" s="58" t="s">
        <v>369</v>
      </c>
      <c r="C13" s="59">
        <v>40</v>
      </c>
      <c r="D13" s="59"/>
      <c r="E13" s="59"/>
      <c r="F13" s="59"/>
      <c r="G13" s="59"/>
      <c r="H13" s="59"/>
      <c r="I13" s="59"/>
      <c r="J13" s="59">
        <v>0</v>
      </c>
      <c r="K13" s="59">
        <v>32</v>
      </c>
      <c r="L13" s="59"/>
      <c r="M13" s="59"/>
      <c r="N13" s="59"/>
      <c r="O13" s="59"/>
      <c r="P13" s="59"/>
      <c r="Q13" s="59">
        <v>7</v>
      </c>
      <c r="R13" s="61">
        <v>2</v>
      </c>
      <c r="S13" s="149" t="s">
        <v>74</v>
      </c>
    </row>
    <row r="14" spans="1:19" ht="13.5" thickBot="1">
      <c r="A14" s="161" t="s">
        <v>253</v>
      </c>
      <c r="B14" s="161" t="s">
        <v>372</v>
      </c>
      <c r="C14" s="121">
        <v>37</v>
      </c>
      <c r="D14" s="121"/>
      <c r="E14" s="121"/>
      <c r="F14" s="121"/>
      <c r="G14" s="121"/>
      <c r="H14" s="121"/>
      <c r="I14" s="121"/>
      <c r="J14" s="121">
        <v>0</v>
      </c>
      <c r="K14" s="121">
        <v>32</v>
      </c>
      <c r="L14" s="121"/>
      <c r="M14" s="121"/>
      <c r="N14" s="121"/>
      <c r="O14" s="121"/>
      <c r="P14" s="121"/>
      <c r="Q14" s="121">
        <v>7</v>
      </c>
      <c r="R14" s="123">
        <v>2</v>
      </c>
      <c r="S14" s="161"/>
    </row>
    <row r="15" spans="1:19" ht="13.5" thickBot="1">
      <c r="A15" s="161" t="s">
        <v>387</v>
      </c>
      <c r="B15" s="161" t="s">
        <v>34</v>
      </c>
      <c r="C15" s="121">
        <v>31</v>
      </c>
      <c r="D15" s="121">
        <v>1</v>
      </c>
      <c r="E15" s="121"/>
      <c r="F15" s="121">
        <v>2</v>
      </c>
      <c r="G15" s="121">
        <v>2</v>
      </c>
      <c r="H15" s="121"/>
      <c r="I15" s="121"/>
      <c r="J15" s="121">
        <v>11</v>
      </c>
      <c r="K15" s="121">
        <v>43</v>
      </c>
      <c r="L15" s="121"/>
      <c r="M15" s="121"/>
      <c r="N15" s="121"/>
      <c r="O15" s="121">
        <v>3</v>
      </c>
      <c r="P15" s="121">
        <v>3</v>
      </c>
      <c r="Q15" s="121">
        <v>10</v>
      </c>
      <c r="R15" s="123">
        <v>2.5</v>
      </c>
      <c r="S15" s="161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268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0.036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10</v>
      </c>
      <c r="E19" s="51">
        <f t="shared" si="0"/>
        <v>6</v>
      </c>
      <c r="F19" s="51">
        <f t="shared" si="0"/>
        <v>4</v>
      </c>
      <c r="G19" s="51">
        <f t="shared" si="0"/>
        <v>6</v>
      </c>
      <c r="H19" s="51">
        <f t="shared" si="0"/>
        <v>0</v>
      </c>
      <c r="I19" s="51">
        <f t="shared" si="0"/>
        <v>1</v>
      </c>
      <c r="J19" s="101"/>
      <c r="K19" s="103">
        <v>43</v>
      </c>
      <c r="L19" s="52">
        <f>SUM(L5:L18)</f>
        <v>4</v>
      </c>
      <c r="M19" s="51">
        <f>SUM(M5:M18)</f>
        <v>2</v>
      </c>
      <c r="N19" s="51">
        <f>SUM(N5:N18)</f>
        <v>0</v>
      </c>
      <c r="O19" s="51">
        <f>SUM(O5:O18)</f>
        <v>4</v>
      </c>
      <c r="P19" s="52"/>
      <c r="Q19" s="51">
        <v>8</v>
      </c>
      <c r="R19" s="53">
        <f>SUM(R5:R18)</f>
        <v>30.5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2.75">
      <c r="A22" s="15"/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34"/>
    </row>
    <row r="23" spans="1:19" ht="12.75">
      <c r="A23" s="11"/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34"/>
    </row>
    <row r="24" spans="1:19" ht="12.75">
      <c r="A24" s="11"/>
      <c r="B24" s="1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11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11"/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5"/>
      <c r="S26" s="1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392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275</v>
      </c>
      <c r="B5" s="11" t="s">
        <v>369</v>
      </c>
      <c r="C5" s="34">
        <v>35</v>
      </c>
      <c r="D5" s="34">
        <v>1</v>
      </c>
      <c r="E5" s="34">
        <v>2</v>
      </c>
      <c r="F5" s="34">
        <v>1</v>
      </c>
      <c r="G5" s="34"/>
      <c r="H5" s="34"/>
      <c r="I5" s="34">
        <v>1</v>
      </c>
      <c r="J5" s="34">
        <v>6</v>
      </c>
      <c r="K5" s="34">
        <v>6</v>
      </c>
      <c r="L5" s="34"/>
      <c r="M5" s="34"/>
      <c r="N5" s="34"/>
      <c r="O5" s="34"/>
      <c r="P5" s="44"/>
      <c r="Q5" s="34"/>
      <c r="R5" s="45">
        <v>2.5</v>
      </c>
      <c r="S5" s="11"/>
    </row>
    <row r="6" spans="1:19" ht="13.5" thickBot="1">
      <c r="A6" s="58" t="s">
        <v>276</v>
      </c>
      <c r="B6" s="58" t="s">
        <v>27</v>
      </c>
      <c r="C6" s="59">
        <v>35</v>
      </c>
      <c r="D6" s="59">
        <v>1</v>
      </c>
      <c r="E6" s="59">
        <v>4</v>
      </c>
      <c r="F6" s="59">
        <v>1</v>
      </c>
      <c r="G6" s="59"/>
      <c r="H6" s="59"/>
      <c r="I6" s="59"/>
      <c r="J6" s="59">
        <v>7</v>
      </c>
      <c r="K6" s="59">
        <v>13</v>
      </c>
      <c r="L6" s="59"/>
      <c r="M6" s="59"/>
      <c r="N6" s="59"/>
      <c r="O6" s="59"/>
      <c r="P6" s="60"/>
      <c r="Q6" s="59"/>
      <c r="R6" s="61">
        <v>3</v>
      </c>
      <c r="S6" s="58"/>
    </row>
    <row r="7" spans="1:19" ht="12.75">
      <c r="A7" s="21" t="s">
        <v>277</v>
      </c>
      <c r="B7" s="21" t="s">
        <v>29</v>
      </c>
      <c r="C7" s="47">
        <v>36</v>
      </c>
      <c r="D7" s="47">
        <v>2</v>
      </c>
      <c r="E7" s="47">
        <v>1</v>
      </c>
      <c r="F7" s="47">
        <v>2</v>
      </c>
      <c r="G7" s="47"/>
      <c r="H7" s="47"/>
      <c r="I7" s="47">
        <v>2</v>
      </c>
      <c r="J7" s="47">
        <v>9</v>
      </c>
      <c r="K7" s="47">
        <v>22</v>
      </c>
      <c r="L7" s="47">
        <v>1</v>
      </c>
      <c r="M7" s="47"/>
      <c r="N7" s="47"/>
      <c r="O7" s="47"/>
      <c r="P7" s="47">
        <v>1</v>
      </c>
      <c r="Q7" s="47">
        <v>1</v>
      </c>
      <c r="R7" s="48">
        <v>2.5</v>
      </c>
      <c r="S7" s="21"/>
    </row>
    <row r="8" spans="1:19" ht="13.5" thickBot="1">
      <c r="A8" s="62" t="s">
        <v>278</v>
      </c>
      <c r="B8" s="58" t="s">
        <v>370</v>
      </c>
      <c r="C8" s="59">
        <v>36</v>
      </c>
      <c r="D8" s="59"/>
      <c r="E8" s="59"/>
      <c r="F8" s="59">
        <v>1</v>
      </c>
      <c r="G8" s="59"/>
      <c r="H8" s="59"/>
      <c r="I8" s="59"/>
      <c r="J8" s="59">
        <v>2</v>
      </c>
      <c r="K8" s="59">
        <v>24</v>
      </c>
      <c r="L8" s="59"/>
      <c r="M8" s="59"/>
      <c r="N8" s="59"/>
      <c r="O8" s="59"/>
      <c r="P8" s="59"/>
      <c r="Q8" s="59">
        <v>1</v>
      </c>
      <c r="R8" s="61">
        <v>2.25</v>
      </c>
      <c r="S8" s="58"/>
    </row>
    <row r="9" spans="1:19" ht="12.75">
      <c r="A9" s="25" t="s">
        <v>279</v>
      </c>
      <c r="B9" s="21" t="s">
        <v>25</v>
      </c>
      <c r="C9" s="47">
        <v>36</v>
      </c>
      <c r="D9" s="47">
        <v>1</v>
      </c>
      <c r="E9" s="47">
        <v>2</v>
      </c>
      <c r="F9" s="47">
        <v>1</v>
      </c>
      <c r="G9" s="47"/>
      <c r="H9" s="47"/>
      <c r="I9" s="47"/>
      <c r="J9" s="47">
        <v>5</v>
      </c>
      <c r="K9" s="47">
        <v>29</v>
      </c>
      <c r="L9" s="47">
        <v>1</v>
      </c>
      <c r="M9" s="47"/>
      <c r="N9" s="47"/>
      <c r="O9" s="47"/>
      <c r="P9" s="44">
        <v>1</v>
      </c>
      <c r="Q9" s="47">
        <v>2</v>
      </c>
      <c r="R9" s="48">
        <v>2.5</v>
      </c>
      <c r="S9" s="131"/>
    </row>
    <row r="10" spans="1:19" ht="13.5" thickBot="1">
      <c r="A10" s="62" t="s">
        <v>280</v>
      </c>
      <c r="B10" s="58" t="s">
        <v>393</v>
      </c>
      <c r="C10" s="59">
        <v>36</v>
      </c>
      <c r="D10" s="59">
        <v>1</v>
      </c>
      <c r="E10" s="59">
        <v>3</v>
      </c>
      <c r="F10" s="59"/>
      <c r="G10" s="59">
        <v>1</v>
      </c>
      <c r="H10" s="59"/>
      <c r="I10" s="59"/>
      <c r="J10" s="59">
        <v>7</v>
      </c>
      <c r="K10" s="59">
        <v>36</v>
      </c>
      <c r="L10" s="59"/>
      <c r="M10" s="59">
        <v>1</v>
      </c>
      <c r="N10" s="59">
        <v>1</v>
      </c>
      <c r="O10" s="59">
        <v>1</v>
      </c>
      <c r="P10" s="60">
        <v>3</v>
      </c>
      <c r="Q10" s="59">
        <v>5</v>
      </c>
      <c r="R10" s="61">
        <v>2.25</v>
      </c>
      <c r="S10" s="58"/>
    </row>
    <row r="11" spans="1:19" ht="13.5" thickBot="1">
      <c r="A11" s="160" t="s">
        <v>394</v>
      </c>
      <c r="B11" s="161" t="s">
        <v>371</v>
      </c>
      <c r="C11" s="121">
        <v>36</v>
      </c>
      <c r="D11" s="121">
        <v>2</v>
      </c>
      <c r="E11" s="121"/>
      <c r="F11" s="121">
        <v>1</v>
      </c>
      <c r="G11" s="121"/>
      <c r="H11" s="121"/>
      <c r="I11" s="121"/>
      <c r="J11" s="121">
        <v>4</v>
      </c>
      <c r="K11" s="121">
        <v>40</v>
      </c>
      <c r="L11" s="121">
        <v>1</v>
      </c>
      <c r="M11" s="121">
        <v>1</v>
      </c>
      <c r="N11" s="121"/>
      <c r="O11" s="121"/>
      <c r="P11" s="162">
        <v>2</v>
      </c>
      <c r="Q11" s="121">
        <v>7</v>
      </c>
      <c r="R11" s="123">
        <v>3.25</v>
      </c>
      <c r="S11" s="181" t="s">
        <v>395</v>
      </c>
    </row>
    <row r="12" spans="1:19" ht="12.75">
      <c r="A12" s="25" t="s">
        <v>283</v>
      </c>
      <c r="B12" s="21" t="s">
        <v>28</v>
      </c>
      <c r="C12" s="47">
        <v>34</v>
      </c>
      <c r="D12" s="47">
        <v>5</v>
      </c>
      <c r="E12" s="47">
        <v>4</v>
      </c>
      <c r="F12" s="47"/>
      <c r="G12" s="47">
        <v>1</v>
      </c>
      <c r="H12" s="47"/>
      <c r="I12" s="47"/>
      <c r="J12" s="47">
        <v>12</v>
      </c>
      <c r="K12" s="47">
        <v>52</v>
      </c>
      <c r="L12" s="47"/>
      <c r="M12" s="47"/>
      <c r="N12" s="47">
        <v>1</v>
      </c>
      <c r="O12" s="47">
        <v>1</v>
      </c>
      <c r="P12" s="47">
        <v>2</v>
      </c>
      <c r="Q12" s="47">
        <v>9</v>
      </c>
      <c r="R12" s="48">
        <v>3</v>
      </c>
      <c r="S12" s="131"/>
    </row>
    <row r="13" spans="1:19" ht="13.5" thickBot="1">
      <c r="A13" s="62" t="s">
        <v>284</v>
      </c>
      <c r="B13" s="58" t="s">
        <v>34</v>
      </c>
      <c r="C13" s="59">
        <v>34</v>
      </c>
      <c r="D13" s="59"/>
      <c r="E13" s="59">
        <v>1</v>
      </c>
      <c r="F13" s="59"/>
      <c r="G13" s="59"/>
      <c r="H13" s="59"/>
      <c r="I13" s="59"/>
      <c r="J13" s="59">
        <v>1</v>
      </c>
      <c r="K13" s="59">
        <v>53</v>
      </c>
      <c r="L13" s="59"/>
      <c r="M13" s="59"/>
      <c r="N13" s="59"/>
      <c r="O13" s="59"/>
      <c r="P13" s="59"/>
      <c r="Q13" s="59">
        <v>9</v>
      </c>
      <c r="R13" s="61">
        <v>3</v>
      </c>
      <c r="S13" s="149"/>
    </row>
    <row r="14" spans="1:19" ht="12.75">
      <c r="A14" s="182" t="s">
        <v>285</v>
      </c>
      <c r="B14" s="182" t="s">
        <v>396</v>
      </c>
      <c r="C14" s="183">
        <v>26</v>
      </c>
      <c r="D14" s="183"/>
      <c r="E14" s="183">
        <v>2</v>
      </c>
      <c r="F14" s="183"/>
      <c r="G14" s="183"/>
      <c r="H14" s="183"/>
      <c r="I14" s="183"/>
      <c r="J14" s="183">
        <v>2</v>
      </c>
      <c r="K14" s="183">
        <v>55</v>
      </c>
      <c r="L14" s="183"/>
      <c r="M14" s="183"/>
      <c r="N14" s="183"/>
      <c r="O14" s="183"/>
      <c r="P14" s="183"/>
      <c r="Q14" s="183">
        <v>9</v>
      </c>
      <c r="R14" s="184">
        <v>3</v>
      </c>
      <c r="S14" s="182"/>
    </row>
    <row r="15" spans="1:19" ht="13.5" thickBot="1">
      <c r="A15" s="165" t="s">
        <v>285</v>
      </c>
      <c r="B15" s="165" t="s">
        <v>34</v>
      </c>
      <c r="C15" s="166">
        <v>21</v>
      </c>
      <c r="D15" s="166"/>
      <c r="E15" s="166"/>
      <c r="F15" s="166"/>
      <c r="G15" s="166"/>
      <c r="H15" s="166"/>
      <c r="I15" s="166"/>
      <c r="J15" s="166">
        <v>0</v>
      </c>
      <c r="K15" s="166">
        <v>55</v>
      </c>
      <c r="L15" s="166"/>
      <c r="M15" s="166"/>
      <c r="N15" s="166"/>
      <c r="O15" s="166"/>
      <c r="P15" s="166"/>
      <c r="Q15" s="166">
        <v>9</v>
      </c>
      <c r="R15" s="167">
        <v>2</v>
      </c>
      <c r="S15" s="165"/>
    </row>
    <row r="16" spans="1:21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  <c r="U16" s="193"/>
    </row>
    <row r="17" spans="1:19" ht="12.75">
      <c r="A17" s="21"/>
      <c r="B17" s="105" t="s">
        <v>230</v>
      </c>
      <c r="C17" s="137">
        <v>200.5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0.056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13</v>
      </c>
      <c r="E19" s="51">
        <f t="shared" si="0"/>
        <v>19</v>
      </c>
      <c r="F19" s="51">
        <f t="shared" si="0"/>
        <v>7</v>
      </c>
      <c r="G19" s="51">
        <f t="shared" si="0"/>
        <v>2</v>
      </c>
      <c r="H19" s="51">
        <f t="shared" si="0"/>
        <v>0</v>
      </c>
      <c r="I19" s="51">
        <f t="shared" si="0"/>
        <v>3</v>
      </c>
      <c r="J19" s="101"/>
      <c r="K19" s="103">
        <v>55</v>
      </c>
      <c r="L19" s="52">
        <f>SUM(L5:L18)</f>
        <v>3</v>
      </c>
      <c r="M19" s="51">
        <f>SUM(M5:M18)</f>
        <v>2</v>
      </c>
      <c r="N19" s="51">
        <f>SUM(N5:N18)</f>
        <v>2</v>
      </c>
      <c r="O19" s="51">
        <f>SUM(O5:O18)</f>
        <v>2</v>
      </c>
      <c r="P19" s="52"/>
      <c r="Q19" s="51">
        <v>9</v>
      </c>
      <c r="R19" s="53">
        <f>SUM(R5:R18)</f>
        <v>29.25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2.75">
      <c r="A22" s="15"/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34"/>
    </row>
    <row r="23" spans="1:19" ht="12.75">
      <c r="A23" s="11"/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34"/>
    </row>
    <row r="24" spans="1:19" ht="12.75">
      <c r="A24" s="11"/>
      <c r="B24" s="1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11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11"/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5"/>
      <c r="S26" s="1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7.7109375" style="0" customWidth="1"/>
    <col min="2" max="2" width="11.140625" style="0" customWidth="1"/>
    <col min="3" max="3" width="5.8515625" style="0" customWidth="1"/>
    <col min="4" max="4" width="4.57421875" style="0" bestFit="1" customWidth="1"/>
    <col min="5" max="5" width="5.57421875" style="0" customWidth="1"/>
    <col min="6" max="7" width="7.421875" style="0" customWidth="1"/>
    <col min="8" max="8" width="6.421875" style="0" customWidth="1"/>
    <col min="9" max="9" width="6.28125" style="0" customWidth="1"/>
    <col min="10" max="10" width="7.5742187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421875" style="0" customWidth="1"/>
    <col min="17" max="17" width="7.28125" style="0" customWidth="1"/>
    <col min="18" max="18" width="5.28125" style="0" customWidth="1"/>
    <col min="19" max="19" width="13.8515625" style="0" customWidth="1"/>
  </cols>
  <sheetData>
    <row r="1" spans="1:19" ht="12.75">
      <c r="A1" s="10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7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13</v>
      </c>
      <c r="G3" s="70" t="s">
        <v>13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68" t="s">
        <v>22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93"/>
    </row>
    <row r="5" spans="1:19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1"/>
      <c r="R5" s="11"/>
      <c r="S5" s="11"/>
    </row>
    <row r="6" spans="1:19" ht="13.5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94"/>
      <c r="Q6" s="58"/>
      <c r="R6" s="58"/>
      <c r="S6" s="58"/>
    </row>
    <row r="7" spans="1:19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2"/>
      <c r="Q7" s="21"/>
      <c r="R7" s="21"/>
      <c r="S7" s="21"/>
    </row>
    <row r="8" spans="1:19" ht="13.5" thickBo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94"/>
      <c r="Q8" s="58"/>
      <c r="R8" s="58"/>
      <c r="S8" s="58"/>
    </row>
    <row r="9" spans="1:19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2"/>
      <c r="Q9" s="21"/>
      <c r="R9" s="21"/>
      <c r="S9" s="21"/>
    </row>
    <row r="10" spans="1:19" ht="13.5" thickBo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94"/>
      <c r="Q10" s="58"/>
      <c r="R10" s="58"/>
      <c r="S10" s="58"/>
    </row>
    <row r="11" spans="1:19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2"/>
      <c r="Q11" s="21"/>
      <c r="R11" s="21"/>
      <c r="S11" s="21"/>
    </row>
    <row r="12" spans="1:19" ht="13.5" thickBo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94"/>
      <c r="Q12" s="58"/>
      <c r="R12" s="58"/>
      <c r="S12" s="58"/>
    </row>
    <row r="13" spans="1:19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2"/>
      <c r="Q13" s="21"/>
      <c r="R13" s="21"/>
      <c r="S13" s="21"/>
    </row>
    <row r="14" spans="1:19" ht="13.5" thickBo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94"/>
      <c r="Q14" s="58"/>
      <c r="R14" s="58"/>
      <c r="S14" s="58"/>
    </row>
    <row r="15" spans="1:19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2"/>
      <c r="Q15" s="21"/>
      <c r="R15" s="21"/>
      <c r="S15" s="21"/>
    </row>
    <row r="16" spans="1:19" ht="13.5" thickBo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94"/>
      <c r="Q16" s="58"/>
      <c r="R16" s="58"/>
      <c r="S16" s="58"/>
    </row>
    <row r="17" spans="1:19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2"/>
      <c r="Q17" s="21"/>
      <c r="R17" s="21"/>
      <c r="S17" s="21"/>
    </row>
    <row r="18" spans="1:19" ht="13.5" thickBo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94"/>
      <c r="Q18" s="58"/>
      <c r="R18" s="58"/>
      <c r="S18" s="58"/>
    </row>
    <row r="19" spans="1:19" ht="13.5">
      <c r="A19" s="21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  <c r="Q19" s="95"/>
      <c r="R19" s="95"/>
      <c r="S19" s="95"/>
    </row>
    <row r="20" spans="1:19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3"/>
      <c r="Q20" s="11"/>
      <c r="R20" s="11"/>
      <c r="S20" s="11"/>
    </row>
    <row r="21" spans="1:19" ht="13.5">
      <c r="A21" s="11"/>
      <c r="B21" s="31" t="s">
        <v>80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3"/>
      <c r="Q21" s="11"/>
      <c r="R21" s="11"/>
      <c r="S21" s="11"/>
    </row>
    <row r="22" spans="1:19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3"/>
      <c r="Q22" s="11"/>
      <c r="R22" s="11"/>
      <c r="S22" s="11"/>
    </row>
    <row r="23" spans="1:1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1"/>
      <c r="R23" s="11"/>
      <c r="S23" s="11"/>
    </row>
    <row r="24" spans="1:19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167</v>
      </c>
      <c r="B5" s="11" t="s">
        <v>369</v>
      </c>
      <c r="C5" s="34">
        <v>37</v>
      </c>
      <c r="D5" s="34">
        <v>2</v>
      </c>
      <c r="E5" s="34"/>
      <c r="F5" s="34">
        <v>1</v>
      </c>
      <c r="G5" s="34"/>
      <c r="H5" s="34"/>
      <c r="I5" s="34"/>
      <c r="J5" s="34">
        <v>4</v>
      </c>
      <c r="K5" s="34">
        <v>4</v>
      </c>
      <c r="L5" s="34">
        <v>1</v>
      </c>
      <c r="M5" s="34"/>
      <c r="N5" s="34"/>
      <c r="O5" s="34">
        <v>1</v>
      </c>
      <c r="P5" s="44">
        <v>2</v>
      </c>
      <c r="Q5" s="34">
        <v>2</v>
      </c>
      <c r="R5" s="45">
        <v>2</v>
      </c>
      <c r="S5" s="38"/>
    </row>
    <row r="6" spans="1:19" ht="13.5" thickBot="1">
      <c r="A6" s="58" t="s">
        <v>324</v>
      </c>
      <c r="B6" s="58" t="s">
        <v>27</v>
      </c>
      <c r="C6" s="59">
        <v>37</v>
      </c>
      <c r="D6" s="59"/>
      <c r="E6" s="59">
        <v>1</v>
      </c>
      <c r="F6" s="59"/>
      <c r="G6" s="59"/>
      <c r="H6" s="59"/>
      <c r="I6" s="59"/>
      <c r="J6" s="59">
        <v>1</v>
      </c>
      <c r="K6" s="59">
        <v>5</v>
      </c>
      <c r="L6" s="59"/>
      <c r="M6" s="59">
        <v>1</v>
      </c>
      <c r="N6" s="59"/>
      <c r="O6" s="59"/>
      <c r="P6" s="60">
        <v>1</v>
      </c>
      <c r="Q6" s="59">
        <v>3</v>
      </c>
      <c r="R6" s="61">
        <v>3</v>
      </c>
      <c r="S6" s="58"/>
    </row>
    <row r="7" spans="1:19" ht="12.75">
      <c r="A7" s="21" t="s">
        <v>325</v>
      </c>
      <c r="B7" s="21" t="s">
        <v>371</v>
      </c>
      <c r="C7" s="47">
        <v>37</v>
      </c>
      <c r="D7" s="47"/>
      <c r="E7" s="47"/>
      <c r="F7" s="47">
        <v>1</v>
      </c>
      <c r="G7" s="47"/>
      <c r="H7" s="47"/>
      <c r="I7" s="47"/>
      <c r="J7" s="47">
        <v>2</v>
      </c>
      <c r="K7" s="47">
        <v>7</v>
      </c>
      <c r="L7" s="47"/>
      <c r="M7" s="47"/>
      <c r="N7" s="47"/>
      <c r="O7" s="47">
        <v>1</v>
      </c>
      <c r="P7" s="47">
        <v>1</v>
      </c>
      <c r="Q7" s="47">
        <v>4</v>
      </c>
      <c r="R7" s="48">
        <v>3</v>
      </c>
      <c r="S7" s="21"/>
    </row>
    <row r="8" spans="1:19" ht="13.5" thickBot="1">
      <c r="A8" s="62" t="s">
        <v>326</v>
      </c>
      <c r="B8" s="58" t="s">
        <v>393</v>
      </c>
      <c r="C8" s="59">
        <v>36</v>
      </c>
      <c r="D8" s="59">
        <v>1</v>
      </c>
      <c r="E8" s="59">
        <v>1</v>
      </c>
      <c r="F8" s="59">
        <v>1</v>
      </c>
      <c r="G8" s="59"/>
      <c r="H8" s="59"/>
      <c r="I8" s="59"/>
      <c r="J8" s="59">
        <v>4</v>
      </c>
      <c r="K8" s="59">
        <v>11</v>
      </c>
      <c r="L8" s="59"/>
      <c r="M8" s="59">
        <v>1</v>
      </c>
      <c r="N8" s="59"/>
      <c r="O8" s="59"/>
      <c r="P8" s="59">
        <v>1</v>
      </c>
      <c r="Q8" s="59">
        <v>5</v>
      </c>
      <c r="R8" s="61">
        <v>4</v>
      </c>
      <c r="S8" s="58"/>
    </row>
    <row r="9" spans="1:19" ht="12.75">
      <c r="A9" s="25" t="s">
        <v>169</v>
      </c>
      <c r="B9" s="21" t="s">
        <v>401</v>
      </c>
      <c r="C9" s="47">
        <v>37</v>
      </c>
      <c r="D9" s="47">
        <v>1</v>
      </c>
      <c r="E9" s="47"/>
      <c r="F9" s="47"/>
      <c r="G9" s="47">
        <v>1</v>
      </c>
      <c r="H9" s="47"/>
      <c r="I9" s="47"/>
      <c r="J9" s="47">
        <v>4</v>
      </c>
      <c r="K9" s="47">
        <v>15</v>
      </c>
      <c r="L9" s="47">
        <v>1</v>
      </c>
      <c r="M9" s="47"/>
      <c r="N9" s="47"/>
      <c r="O9" s="47"/>
      <c r="P9" s="44">
        <v>1</v>
      </c>
      <c r="Q9" s="47">
        <v>6</v>
      </c>
      <c r="R9" s="48">
        <v>3</v>
      </c>
      <c r="S9" s="131"/>
    </row>
    <row r="10" spans="1:19" ht="13.5" thickBot="1">
      <c r="A10" s="62" t="s">
        <v>171</v>
      </c>
      <c r="B10" s="58" t="s">
        <v>398</v>
      </c>
      <c r="C10" s="59">
        <v>36</v>
      </c>
      <c r="D10" s="59"/>
      <c r="E10" s="59"/>
      <c r="F10" s="59"/>
      <c r="G10" s="59"/>
      <c r="H10" s="59"/>
      <c r="I10" s="59"/>
      <c r="J10" s="59">
        <v>0</v>
      </c>
      <c r="K10" s="59">
        <v>15</v>
      </c>
      <c r="L10" s="59"/>
      <c r="M10" s="59"/>
      <c r="N10" s="59"/>
      <c r="O10" s="59"/>
      <c r="P10" s="60">
        <v>0</v>
      </c>
      <c r="Q10" s="59">
        <v>6</v>
      </c>
      <c r="R10" s="61">
        <v>2.5</v>
      </c>
      <c r="S10" s="58"/>
    </row>
    <row r="11" spans="1:19" ht="12.75">
      <c r="A11" s="25" t="s">
        <v>327</v>
      </c>
      <c r="B11" s="21" t="s">
        <v>28</v>
      </c>
      <c r="C11" s="47">
        <v>34</v>
      </c>
      <c r="D11" s="47">
        <v>1</v>
      </c>
      <c r="E11" s="47"/>
      <c r="F11" s="47">
        <v>2</v>
      </c>
      <c r="G11" s="47"/>
      <c r="H11" s="47"/>
      <c r="I11" s="47"/>
      <c r="J11" s="47">
        <v>5</v>
      </c>
      <c r="K11" s="47">
        <v>20</v>
      </c>
      <c r="L11" s="47"/>
      <c r="M11" s="47"/>
      <c r="N11" s="47"/>
      <c r="O11" s="47"/>
      <c r="P11" s="47">
        <v>0</v>
      </c>
      <c r="Q11" s="47">
        <v>6</v>
      </c>
      <c r="R11" s="48">
        <v>2.5</v>
      </c>
      <c r="S11" s="187"/>
    </row>
    <row r="12" spans="1:19" ht="13.5" thickBot="1">
      <c r="A12" s="62" t="s">
        <v>327</v>
      </c>
      <c r="B12" s="58" t="s">
        <v>34</v>
      </c>
      <c r="C12" s="59">
        <v>34</v>
      </c>
      <c r="D12" s="59"/>
      <c r="E12" s="59"/>
      <c r="F12" s="59">
        <v>1</v>
      </c>
      <c r="G12" s="59">
        <v>1</v>
      </c>
      <c r="H12" s="59"/>
      <c r="I12" s="59"/>
      <c r="J12" s="59">
        <v>5</v>
      </c>
      <c r="K12" s="59">
        <v>25</v>
      </c>
      <c r="L12" s="59"/>
      <c r="M12" s="59"/>
      <c r="N12" s="59">
        <v>2</v>
      </c>
      <c r="O12" s="59">
        <v>1</v>
      </c>
      <c r="P12" s="59">
        <v>3</v>
      </c>
      <c r="Q12" s="59">
        <v>9</v>
      </c>
      <c r="R12" s="61">
        <v>3</v>
      </c>
      <c r="S12" s="149"/>
    </row>
    <row r="13" spans="1:19" ht="12.75">
      <c r="A13" s="25" t="s">
        <v>174</v>
      </c>
      <c r="B13" s="21" t="s">
        <v>402</v>
      </c>
      <c r="C13" s="47">
        <v>34</v>
      </c>
      <c r="D13" s="47"/>
      <c r="E13" s="47"/>
      <c r="F13" s="47"/>
      <c r="G13" s="47"/>
      <c r="H13" s="47"/>
      <c r="I13" s="47"/>
      <c r="J13" s="47">
        <v>0</v>
      </c>
      <c r="K13" s="47">
        <v>25</v>
      </c>
      <c r="L13" s="47"/>
      <c r="M13" s="47"/>
      <c r="N13" s="47"/>
      <c r="O13" s="47"/>
      <c r="P13" s="47">
        <v>0</v>
      </c>
      <c r="Q13" s="47">
        <v>9</v>
      </c>
      <c r="R13" s="48">
        <v>2</v>
      </c>
      <c r="S13" s="131"/>
    </row>
    <row r="14" spans="1:19" ht="13.5" thickBot="1">
      <c r="A14" s="58" t="s">
        <v>174</v>
      </c>
      <c r="B14" s="58" t="s">
        <v>129</v>
      </c>
      <c r="C14" s="59">
        <v>32</v>
      </c>
      <c r="D14" s="59"/>
      <c r="E14" s="59">
        <v>3</v>
      </c>
      <c r="F14" s="59">
        <v>2</v>
      </c>
      <c r="G14" s="59">
        <v>1</v>
      </c>
      <c r="H14" s="59"/>
      <c r="I14" s="59"/>
      <c r="J14" s="59">
        <v>10</v>
      </c>
      <c r="K14" s="59">
        <v>35</v>
      </c>
      <c r="L14" s="59"/>
      <c r="M14" s="59"/>
      <c r="N14" s="59"/>
      <c r="O14" s="59"/>
      <c r="P14" s="59">
        <v>0</v>
      </c>
      <c r="Q14" s="59">
        <v>9</v>
      </c>
      <c r="R14" s="61">
        <v>2</v>
      </c>
      <c r="S14" s="58"/>
    </row>
    <row r="15" spans="1:19" ht="13.5" thickBot="1">
      <c r="A15" s="161" t="s">
        <v>176</v>
      </c>
      <c r="B15" s="161" t="s">
        <v>34</v>
      </c>
      <c r="C15" s="121">
        <v>27</v>
      </c>
      <c r="D15" s="121">
        <v>1</v>
      </c>
      <c r="E15" s="121"/>
      <c r="F15" s="121"/>
      <c r="G15" s="121"/>
      <c r="H15" s="121"/>
      <c r="I15" s="121"/>
      <c r="J15" s="121">
        <v>1</v>
      </c>
      <c r="K15" s="121">
        <v>36</v>
      </c>
      <c r="L15" s="121">
        <v>1</v>
      </c>
      <c r="M15" s="121"/>
      <c r="N15" s="121"/>
      <c r="O15" s="121"/>
      <c r="P15" s="121">
        <v>1</v>
      </c>
      <c r="Q15" s="121">
        <v>10</v>
      </c>
      <c r="R15" s="123">
        <v>0.5</v>
      </c>
      <c r="S15" s="161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204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0.037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6</v>
      </c>
      <c r="E19" s="51">
        <f t="shared" si="0"/>
        <v>5</v>
      </c>
      <c r="F19" s="51">
        <f t="shared" si="0"/>
        <v>8</v>
      </c>
      <c r="G19" s="51">
        <f t="shared" si="0"/>
        <v>3</v>
      </c>
      <c r="H19" s="51">
        <f t="shared" si="0"/>
        <v>0</v>
      </c>
      <c r="I19" s="51">
        <f t="shared" si="0"/>
        <v>0</v>
      </c>
      <c r="J19" s="101"/>
      <c r="K19" s="103">
        <v>36</v>
      </c>
      <c r="L19" s="52">
        <f>SUM(L5:L18)</f>
        <v>3</v>
      </c>
      <c r="M19" s="51">
        <f>SUM(M5:M18)</f>
        <v>2</v>
      </c>
      <c r="N19" s="51">
        <f>SUM(N5:N18)</f>
        <v>2</v>
      </c>
      <c r="O19" s="51">
        <f>SUM(O5:O18)</f>
        <v>3</v>
      </c>
      <c r="P19" s="52"/>
      <c r="Q19" s="51">
        <v>10</v>
      </c>
      <c r="R19" s="53">
        <f>SUM(R5:R18)</f>
        <v>27.5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2.75">
      <c r="A22" s="15"/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34"/>
    </row>
    <row r="23" spans="1:19" ht="12.75">
      <c r="A23" s="11"/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34"/>
    </row>
    <row r="24" spans="1:19" ht="12.75">
      <c r="A24" s="11"/>
      <c r="B24" s="1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11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11"/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5"/>
      <c r="S26" s="1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167</v>
      </c>
      <c r="B5" s="11" t="s">
        <v>369</v>
      </c>
      <c r="C5" s="34">
        <v>37</v>
      </c>
      <c r="D5" s="34">
        <v>2</v>
      </c>
      <c r="E5" s="34">
        <v>2</v>
      </c>
      <c r="F5" s="34">
        <v>1</v>
      </c>
      <c r="G5" s="34"/>
      <c r="H5" s="34"/>
      <c r="I5" s="34"/>
      <c r="J5" s="34">
        <v>6</v>
      </c>
      <c r="K5" s="34">
        <v>6</v>
      </c>
      <c r="L5" s="34">
        <v>1</v>
      </c>
      <c r="M5" s="34"/>
      <c r="N5" s="34"/>
      <c r="O5" s="34">
        <v>1</v>
      </c>
      <c r="P5" s="44">
        <v>2</v>
      </c>
      <c r="Q5" s="34">
        <v>2</v>
      </c>
      <c r="R5" s="45">
        <v>2</v>
      </c>
      <c r="S5" s="11"/>
    </row>
    <row r="6" spans="1:19" ht="13.5" thickBot="1">
      <c r="A6" s="58" t="s">
        <v>324</v>
      </c>
      <c r="B6" s="58" t="s">
        <v>27</v>
      </c>
      <c r="C6" s="59">
        <v>37</v>
      </c>
      <c r="D6" s="59"/>
      <c r="E6" s="59">
        <v>1</v>
      </c>
      <c r="F6" s="59"/>
      <c r="G6" s="59"/>
      <c r="H6" s="59"/>
      <c r="I6" s="59"/>
      <c r="J6" s="59">
        <v>1</v>
      </c>
      <c r="K6" s="59">
        <v>7</v>
      </c>
      <c r="L6" s="59"/>
      <c r="M6" s="59">
        <v>1</v>
      </c>
      <c r="N6" s="59"/>
      <c r="O6" s="59"/>
      <c r="P6" s="60">
        <v>1</v>
      </c>
      <c r="Q6" s="59">
        <v>3</v>
      </c>
      <c r="R6" s="61">
        <v>3</v>
      </c>
      <c r="S6" s="58"/>
    </row>
    <row r="7" spans="1:19" ht="12.75">
      <c r="A7" s="21" t="s">
        <v>325</v>
      </c>
      <c r="B7" s="21" t="s">
        <v>371</v>
      </c>
      <c r="C7" s="47">
        <v>37</v>
      </c>
      <c r="D7" s="47"/>
      <c r="E7" s="47">
        <v>1</v>
      </c>
      <c r="F7" s="47">
        <v>1</v>
      </c>
      <c r="G7" s="47"/>
      <c r="H7" s="47"/>
      <c r="I7" s="47"/>
      <c r="J7" s="47">
        <v>3</v>
      </c>
      <c r="K7" s="47">
        <v>10</v>
      </c>
      <c r="L7" s="47"/>
      <c r="M7" s="47"/>
      <c r="N7" s="47"/>
      <c r="O7" s="47">
        <v>1</v>
      </c>
      <c r="P7" s="47">
        <v>1</v>
      </c>
      <c r="Q7" s="47">
        <v>4</v>
      </c>
      <c r="R7" s="48">
        <v>3</v>
      </c>
      <c r="S7" s="21"/>
    </row>
    <row r="8" spans="1:19" ht="13.5" thickBot="1">
      <c r="A8" s="62" t="s">
        <v>326</v>
      </c>
      <c r="B8" s="58" t="s">
        <v>393</v>
      </c>
      <c r="C8" s="59">
        <v>36</v>
      </c>
      <c r="D8" s="59">
        <v>1</v>
      </c>
      <c r="E8" s="59">
        <v>1</v>
      </c>
      <c r="F8" s="59">
        <v>1</v>
      </c>
      <c r="G8" s="59"/>
      <c r="H8" s="59"/>
      <c r="I8" s="59"/>
      <c r="J8" s="59">
        <v>4</v>
      </c>
      <c r="K8" s="59">
        <v>14</v>
      </c>
      <c r="L8" s="59"/>
      <c r="M8" s="59">
        <v>1</v>
      </c>
      <c r="N8" s="59"/>
      <c r="O8" s="59"/>
      <c r="P8" s="59">
        <v>1</v>
      </c>
      <c r="Q8" s="59">
        <v>5</v>
      </c>
      <c r="R8" s="61">
        <v>4</v>
      </c>
      <c r="S8" s="58"/>
    </row>
    <row r="9" spans="1:19" ht="12.75">
      <c r="A9" s="25" t="s">
        <v>169</v>
      </c>
      <c r="B9" s="21" t="s">
        <v>401</v>
      </c>
      <c r="C9" s="47">
        <v>37</v>
      </c>
      <c r="D9" s="47">
        <v>1</v>
      </c>
      <c r="E9" s="47"/>
      <c r="F9" s="47"/>
      <c r="G9" s="47">
        <v>2</v>
      </c>
      <c r="H9" s="47"/>
      <c r="I9" s="47"/>
      <c r="J9" s="47">
        <v>7</v>
      </c>
      <c r="K9" s="47">
        <v>21</v>
      </c>
      <c r="L9" s="47">
        <v>1</v>
      </c>
      <c r="M9" s="47"/>
      <c r="N9" s="47"/>
      <c r="O9" s="47"/>
      <c r="P9" s="44">
        <v>1</v>
      </c>
      <c r="Q9" s="47">
        <v>6</v>
      </c>
      <c r="R9" s="48">
        <v>3</v>
      </c>
      <c r="S9" s="131"/>
    </row>
    <row r="10" spans="1:19" ht="13.5" thickBot="1">
      <c r="A10" s="62" t="s">
        <v>171</v>
      </c>
      <c r="B10" s="58" t="s">
        <v>398</v>
      </c>
      <c r="C10" s="59">
        <v>36</v>
      </c>
      <c r="D10" s="59"/>
      <c r="E10" s="59"/>
      <c r="F10" s="59"/>
      <c r="G10" s="59"/>
      <c r="H10" s="59"/>
      <c r="I10" s="59"/>
      <c r="J10" s="59">
        <v>0</v>
      </c>
      <c r="K10" s="59">
        <v>21</v>
      </c>
      <c r="L10" s="59"/>
      <c r="M10" s="59"/>
      <c r="N10" s="59"/>
      <c r="O10" s="59"/>
      <c r="P10" s="60">
        <v>0</v>
      </c>
      <c r="Q10" s="59">
        <v>6</v>
      </c>
      <c r="R10" s="61">
        <v>2.5</v>
      </c>
      <c r="S10" s="58"/>
    </row>
    <row r="11" spans="1:19" ht="12.75">
      <c r="A11" s="25" t="s">
        <v>327</v>
      </c>
      <c r="B11" s="21" t="s">
        <v>28</v>
      </c>
      <c r="C11" s="47">
        <v>34</v>
      </c>
      <c r="D11" s="47">
        <v>1</v>
      </c>
      <c r="E11" s="47"/>
      <c r="F11" s="47">
        <v>3</v>
      </c>
      <c r="G11" s="47">
        <v>1</v>
      </c>
      <c r="H11" s="47"/>
      <c r="I11" s="47"/>
      <c r="J11" s="47">
        <v>10</v>
      </c>
      <c r="K11" s="47">
        <v>31</v>
      </c>
      <c r="L11" s="47"/>
      <c r="M11" s="47"/>
      <c r="N11" s="47"/>
      <c r="O11" s="47"/>
      <c r="P11" s="47">
        <v>0</v>
      </c>
      <c r="Q11" s="47">
        <v>6</v>
      </c>
      <c r="R11" s="48">
        <v>2.5</v>
      </c>
      <c r="S11" s="187"/>
    </row>
    <row r="12" spans="1:19" ht="13.5" thickBot="1">
      <c r="A12" s="62" t="s">
        <v>327</v>
      </c>
      <c r="B12" s="58" t="s">
        <v>34</v>
      </c>
      <c r="C12" s="59">
        <v>34</v>
      </c>
      <c r="D12" s="59"/>
      <c r="E12" s="59"/>
      <c r="F12" s="59">
        <v>2</v>
      </c>
      <c r="G12" s="59">
        <v>3</v>
      </c>
      <c r="H12" s="59"/>
      <c r="I12" s="59"/>
      <c r="J12" s="59">
        <v>13</v>
      </c>
      <c r="K12" s="59">
        <v>44</v>
      </c>
      <c r="L12" s="59"/>
      <c r="M12" s="59"/>
      <c r="N12" s="59">
        <v>2</v>
      </c>
      <c r="O12" s="59">
        <v>1</v>
      </c>
      <c r="P12" s="59">
        <v>3</v>
      </c>
      <c r="Q12" s="59">
        <v>9</v>
      </c>
      <c r="R12" s="61">
        <v>3</v>
      </c>
      <c r="S12" s="149"/>
    </row>
    <row r="13" spans="1:19" ht="12.75">
      <c r="A13" s="25" t="s">
        <v>174</v>
      </c>
      <c r="B13" s="21" t="s">
        <v>402</v>
      </c>
      <c r="C13" s="47">
        <v>34</v>
      </c>
      <c r="D13" s="47"/>
      <c r="E13" s="47"/>
      <c r="F13" s="47"/>
      <c r="G13" s="47"/>
      <c r="H13" s="47"/>
      <c r="I13" s="47"/>
      <c r="J13" s="47">
        <v>0</v>
      </c>
      <c r="K13" s="47">
        <v>44</v>
      </c>
      <c r="L13" s="47"/>
      <c r="M13" s="47"/>
      <c r="N13" s="47"/>
      <c r="O13" s="47"/>
      <c r="P13" s="47">
        <v>0</v>
      </c>
      <c r="Q13" s="47">
        <v>9</v>
      </c>
      <c r="R13" s="48">
        <v>2</v>
      </c>
      <c r="S13" s="131"/>
    </row>
    <row r="14" spans="1:19" ht="13.5" thickBot="1">
      <c r="A14" s="58" t="s">
        <v>174</v>
      </c>
      <c r="B14" s="58" t="s">
        <v>129</v>
      </c>
      <c r="C14" s="59">
        <v>32</v>
      </c>
      <c r="D14" s="59"/>
      <c r="E14" s="59">
        <v>5</v>
      </c>
      <c r="F14" s="59">
        <v>3</v>
      </c>
      <c r="G14" s="59">
        <v>1</v>
      </c>
      <c r="H14" s="59"/>
      <c r="I14" s="59"/>
      <c r="J14" s="59">
        <v>14</v>
      </c>
      <c r="K14" s="59">
        <v>58</v>
      </c>
      <c r="L14" s="59"/>
      <c r="M14" s="59"/>
      <c r="N14" s="59"/>
      <c r="O14" s="59"/>
      <c r="P14" s="59">
        <v>0</v>
      </c>
      <c r="Q14" s="59">
        <v>9</v>
      </c>
      <c r="R14" s="61">
        <v>2</v>
      </c>
      <c r="S14" s="58"/>
    </row>
    <row r="15" spans="1:19" ht="13.5" thickBot="1">
      <c r="A15" s="161" t="s">
        <v>176</v>
      </c>
      <c r="B15" s="161" t="s">
        <v>34</v>
      </c>
      <c r="C15" s="121">
        <v>27</v>
      </c>
      <c r="D15" s="121">
        <v>1</v>
      </c>
      <c r="E15" s="121"/>
      <c r="F15" s="121"/>
      <c r="G15" s="121"/>
      <c r="H15" s="121"/>
      <c r="I15" s="121"/>
      <c r="J15" s="121">
        <v>1</v>
      </c>
      <c r="K15" s="121">
        <v>59</v>
      </c>
      <c r="L15" s="121">
        <v>1</v>
      </c>
      <c r="M15" s="121"/>
      <c r="N15" s="121"/>
      <c r="O15" s="121"/>
      <c r="P15" s="121">
        <v>1</v>
      </c>
      <c r="Q15" s="121">
        <v>10</v>
      </c>
      <c r="R15" s="123">
        <v>0.5</v>
      </c>
      <c r="S15" s="161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204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422</v>
      </c>
      <c r="C18" s="195">
        <v>0.061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6</v>
      </c>
      <c r="E19" s="51">
        <f t="shared" si="0"/>
        <v>10</v>
      </c>
      <c r="F19" s="51">
        <f t="shared" si="0"/>
        <v>11</v>
      </c>
      <c r="G19" s="51">
        <f t="shared" si="0"/>
        <v>7</v>
      </c>
      <c r="H19" s="51">
        <f t="shared" si="0"/>
        <v>0</v>
      </c>
      <c r="I19" s="51">
        <f t="shared" si="0"/>
        <v>0</v>
      </c>
      <c r="J19" s="101"/>
      <c r="K19" s="103">
        <v>59</v>
      </c>
      <c r="L19" s="52">
        <f>SUM(L5:L18)</f>
        <v>3</v>
      </c>
      <c r="M19" s="51">
        <f>SUM(M5:M18)</f>
        <v>2</v>
      </c>
      <c r="N19" s="51">
        <f>SUM(N5:N18)</f>
        <v>2</v>
      </c>
      <c r="O19" s="51">
        <f>SUM(O5:O18)</f>
        <v>3</v>
      </c>
      <c r="P19" s="52"/>
      <c r="Q19" s="51">
        <v>10</v>
      </c>
      <c r="R19" s="53">
        <f>SUM(R5:R18)</f>
        <v>27.5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2.75">
      <c r="A22" s="15"/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34"/>
    </row>
    <row r="23" spans="1:19" ht="12.75">
      <c r="A23" s="11"/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34"/>
    </row>
    <row r="24" spans="1:19" ht="12.75">
      <c r="A24" s="11"/>
      <c r="B24" s="1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11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11"/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5"/>
      <c r="S26" s="1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88" t="s">
        <v>403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199</v>
      </c>
      <c r="B5" s="11" t="s">
        <v>371</v>
      </c>
      <c r="C5" s="34">
        <v>40</v>
      </c>
      <c r="D5" s="34">
        <v>1</v>
      </c>
      <c r="E5" s="34"/>
      <c r="F5" s="34"/>
      <c r="G5" s="34"/>
      <c r="H5" s="34"/>
      <c r="I5" s="34"/>
      <c r="J5" s="34">
        <v>1</v>
      </c>
      <c r="K5" s="34">
        <v>1</v>
      </c>
      <c r="L5" s="34"/>
      <c r="M5" s="34"/>
      <c r="N5" s="34"/>
      <c r="O5" s="34"/>
      <c r="P5" s="44">
        <v>0</v>
      </c>
      <c r="Q5" s="34">
        <v>0</v>
      </c>
      <c r="R5" s="45">
        <v>2</v>
      </c>
      <c r="S5" s="38" t="s">
        <v>395</v>
      </c>
    </row>
    <row r="6" spans="1:19" ht="13.5" thickBot="1">
      <c r="A6" s="58" t="s">
        <v>407</v>
      </c>
      <c r="B6" s="58" t="s">
        <v>27</v>
      </c>
      <c r="C6" s="59">
        <v>40</v>
      </c>
      <c r="D6" s="59">
        <v>2</v>
      </c>
      <c r="E6" s="59"/>
      <c r="F6" s="59"/>
      <c r="G6" s="59">
        <v>1</v>
      </c>
      <c r="H6" s="59"/>
      <c r="I6" s="59"/>
      <c r="J6" s="59">
        <v>5</v>
      </c>
      <c r="K6" s="59">
        <v>6</v>
      </c>
      <c r="L6" s="59">
        <v>1</v>
      </c>
      <c r="M6" s="59"/>
      <c r="N6" s="59">
        <v>1</v>
      </c>
      <c r="O6" s="59">
        <v>1</v>
      </c>
      <c r="P6" s="60">
        <v>3</v>
      </c>
      <c r="Q6" s="59">
        <v>3</v>
      </c>
      <c r="R6" s="61">
        <v>2.5</v>
      </c>
      <c r="S6" s="58"/>
    </row>
    <row r="7" spans="1:19" ht="12.75">
      <c r="A7" s="21" t="s">
        <v>408</v>
      </c>
      <c r="B7" s="21" t="s">
        <v>369</v>
      </c>
      <c r="C7" s="47">
        <v>40</v>
      </c>
      <c r="D7" s="47"/>
      <c r="E7" s="47">
        <v>1</v>
      </c>
      <c r="F7" s="47"/>
      <c r="G7" s="47"/>
      <c r="H7" s="47"/>
      <c r="I7" s="47"/>
      <c r="J7" s="47">
        <v>1</v>
      </c>
      <c r="K7" s="47">
        <v>7</v>
      </c>
      <c r="L7" s="47"/>
      <c r="M7" s="47"/>
      <c r="N7" s="47"/>
      <c r="O7" s="47"/>
      <c r="P7" s="47">
        <v>0</v>
      </c>
      <c r="Q7" s="47">
        <v>3</v>
      </c>
      <c r="R7" s="48">
        <v>2</v>
      </c>
      <c r="S7" s="21"/>
    </row>
    <row r="8" spans="1:19" ht="13.5" thickBot="1">
      <c r="A8" s="62" t="s">
        <v>409</v>
      </c>
      <c r="B8" s="58" t="s">
        <v>398</v>
      </c>
      <c r="C8" s="59">
        <v>39</v>
      </c>
      <c r="D8" s="59"/>
      <c r="E8" s="59"/>
      <c r="F8" s="59"/>
      <c r="G8" s="59">
        <v>1</v>
      </c>
      <c r="H8" s="59"/>
      <c r="I8" s="59">
        <v>2</v>
      </c>
      <c r="J8" s="59">
        <v>5</v>
      </c>
      <c r="K8" s="59">
        <v>12</v>
      </c>
      <c r="L8" s="59"/>
      <c r="M8" s="59"/>
      <c r="N8" s="59">
        <v>1</v>
      </c>
      <c r="O8" s="59"/>
      <c r="P8" s="59">
        <v>1</v>
      </c>
      <c r="Q8" s="59">
        <v>4</v>
      </c>
      <c r="R8" s="61">
        <v>3.75</v>
      </c>
      <c r="S8" s="58"/>
    </row>
    <row r="9" spans="1:19" ht="12.75">
      <c r="A9" s="25" t="s">
        <v>202</v>
      </c>
      <c r="B9" s="21" t="s">
        <v>25</v>
      </c>
      <c r="C9" s="47">
        <v>39</v>
      </c>
      <c r="D9" s="47">
        <v>1</v>
      </c>
      <c r="E9" s="47"/>
      <c r="F9" s="47"/>
      <c r="G9" s="47"/>
      <c r="H9" s="47"/>
      <c r="I9" s="47">
        <v>1</v>
      </c>
      <c r="J9" s="47">
        <v>2</v>
      </c>
      <c r="K9" s="47">
        <v>14</v>
      </c>
      <c r="L9" s="47">
        <v>1</v>
      </c>
      <c r="M9" s="47"/>
      <c r="N9" s="47"/>
      <c r="O9" s="47"/>
      <c r="P9" s="44">
        <v>1</v>
      </c>
      <c r="Q9" s="47">
        <v>5</v>
      </c>
      <c r="R9" s="48">
        <v>3.5</v>
      </c>
      <c r="S9" s="131"/>
    </row>
    <row r="10" spans="1:19" ht="13.5" thickBot="1">
      <c r="A10" s="62" t="s">
        <v>203</v>
      </c>
      <c r="B10" s="58" t="s">
        <v>32</v>
      </c>
      <c r="C10" s="59">
        <v>38</v>
      </c>
      <c r="D10" s="59"/>
      <c r="E10" s="59">
        <v>1</v>
      </c>
      <c r="F10" s="59"/>
      <c r="G10" s="59"/>
      <c r="H10" s="59"/>
      <c r="I10" s="59"/>
      <c r="J10" s="59">
        <v>1</v>
      </c>
      <c r="K10" s="59">
        <v>15</v>
      </c>
      <c r="L10" s="59"/>
      <c r="M10" s="59">
        <v>1</v>
      </c>
      <c r="N10" s="59"/>
      <c r="O10" s="59"/>
      <c r="P10" s="60">
        <v>1</v>
      </c>
      <c r="Q10" s="59">
        <v>6</v>
      </c>
      <c r="R10" s="61">
        <v>1.75</v>
      </c>
      <c r="S10" s="58"/>
    </row>
    <row r="11" spans="1:19" ht="12.75">
      <c r="A11" s="25" t="s">
        <v>410</v>
      </c>
      <c r="B11" s="21" t="s">
        <v>28</v>
      </c>
      <c r="C11" s="47">
        <v>36</v>
      </c>
      <c r="D11" s="47">
        <v>1</v>
      </c>
      <c r="E11" s="47">
        <v>1</v>
      </c>
      <c r="F11" s="47">
        <v>3</v>
      </c>
      <c r="G11" s="47"/>
      <c r="H11" s="47"/>
      <c r="I11" s="47">
        <v>2</v>
      </c>
      <c r="J11" s="47">
        <v>10</v>
      </c>
      <c r="K11" s="47">
        <v>25</v>
      </c>
      <c r="L11" s="47"/>
      <c r="M11" s="47"/>
      <c r="N11" s="47"/>
      <c r="O11" s="47"/>
      <c r="P11" s="47">
        <v>0</v>
      </c>
      <c r="Q11" s="47">
        <v>6</v>
      </c>
      <c r="R11" s="48">
        <v>2</v>
      </c>
      <c r="S11" s="187"/>
    </row>
    <row r="12" spans="1:19" ht="13.5" thickBot="1">
      <c r="A12" s="62" t="s">
        <v>410</v>
      </c>
      <c r="B12" s="58" t="s">
        <v>393</v>
      </c>
      <c r="C12" s="59">
        <v>35</v>
      </c>
      <c r="D12" s="59"/>
      <c r="E12" s="59"/>
      <c r="F12" s="59"/>
      <c r="G12" s="59"/>
      <c r="H12" s="59"/>
      <c r="I12" s="59"/>
      <c r="J12" s="59">
        <v>0</v>
      </c>
      <c r="K12" s="59">
        <v>25</v>
      </c>
      <c r="L12" s="59"/>
      <c r="M12" s="59"/>
      <c r="N12" s="59"/>
      <c r="O12" s="59"/>
      <c r="P12" s="59">
        <v>0</v>
      </c>
      <c r="Q12" s="59">
        <v>6</v>
      </c>
      <c r="R12" s="61">
        <v>2.5</v>
      </c>
      <c r="S12" s="149"/>
    </row>
    <row r="13" spans="1:19" ht="12.75">
      <c r="A13" s="25" t="s">
        <v>205</v>
      </c>
      <c r="B13" s="21" t="s">
        <v>372</v>
      </c>
      <c r="C13" s="47">
        <v>36</v>
      </c>
      <c r="D13" s="47"/>
      <c r="E13" s="47">
        <v>2</v>
      </c>
      <c r="F13" s="47"/>
      <c r="G13" s="47"/>
      <c r="H13" s="47"/>
      <c r="I13" s="47"/>
      <c r="J13" s="47">
        <v>2</v>
      </c>
      <c r="K13" s="47">
        <v>27</v>
      </c>
      <c r="L13" s="47"/>
      <c r="M13" s="47"/>
      <c r="N13" s="47"/>
      <c r="O13" s="47"/>
      <c r="P13" s="47">
        <v>0</v>
      </c>
      <c r="Q13" s="47">
        <v>6</v>
      </c>
      <c r="R13" s="48">
        <v>2.5</v>
      </c>
      <c r="S13" s="131"/>
    </row>
    <row r="14" spans="1:19" ht="13.5" thickBot="1">
      <c r="A14" s="58" t="s">
        <v>205</v>
      </c>
      <c r="B14" s="58" t="s">
        <v>34</v>
      </c>
      <c r="C14" s="59">
        <v>36</v>
      </c>
      <c r="D14" s="59"/>
      <c r="E14" s="59"/>
      <c r="F14" s="59"/>
      <c r="G14" s="59">
        <v>1</v>
      </c>
      <c r="H14" s="59"/>
      <c r="I14" s="59"/>
      <c r="J14" s="59">
        <v>3</v>
      </c>
      <c r="K14" s="59">
        <v>30</v>
      </c>
      <c r="L14" s="59"/>
      <c r="M14" s="59"/>
      <c r="N14" s="59">
        <v>1</v>
      </c>
      <c r="O14" s="59"/>
      <c r="P14" s="59">
        <v>1</v>
      </c>
      <c r="Q14" s="59">
        <v>7</v>
      </c>
      <c r="R14" s="61">
        <v>3</v>
      </c>
      <c r="S14" s="58"/>
    </row>
    <row r="15" spans="1:19" ht="12.75">
      <c r="A15" s="18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189.5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0.031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5</v>
      </c>
      <c r="E19" s="51">
        <f t="shared" si="0"/>
        <v>5</v>
      </c>
      <c r="F19" s="51">
        <f t="shared" si="0"/>
        <v>3</v>
      </c>
      <c r="G19" s="51">
        <f t="shared" si="0"/>
        <v>3</v>
      </c>
      <c r="H19" s="51">
        <f t="shared" si="0"/>
        <v>0</v>
      </c>
      <c r="I19" s="51">
        <f t="shared" si="0"/>
        <v>5</v>
      </c>
      <c r="J19" s="101"/>
      <c r="K19" s="103">
        <v>30</v>
      </c>
      <c r="L19" s="52">
        <f>SUM(L5:L18)</f>
        <v>2</v>
      </c>
      <c r="M19" s="51">
        <f>SUM(M5:M18)</f>
        <v>1</v>
      </c>
      <c r="N19" s="51">
        <f>SUM(N5:N18)</f>
        <v>3</v>
      </c>
      <c r="O19" s="51">
        <f>SUM(O5:O18)</f>
        <v>1</v>
      </c>
      <c r="P19" s="52"/>
      <c r="Q19" s="51">
        <v>7</v>
      </c>
      <c r="R19" s="53">
        <f>SUM(R5:R18)</f>
        <v>25.5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2.75">
      <c r="A22" s="15"/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34"/>
    </row>
    <row r="23" spans="1:19" ht="12.75">
      <c r="A23" s="11"/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34"/>
    </row>
    <row r="24" spans="1:19" ht="12.75">
      <c r="A24" s="11"/>
      <c r="B24" s="1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11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11"/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5"/>
      <c r="S26" s="1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199</v>
      </c>
      <c r="B5" s="11" t="s">
        <v>371</v>
      </c>
      <c r="C5" s="34">
        <v>40</v>
      </c>
      <c r="D5" s="34">
        <v>2</v>
      </c>
      <c r="E5" s="34"/>
      <c r="F5" s="34"/>
      <c r="G5" s="34"/>
      <c r="H5" s="34"/>
      <c r="I5" s="34"/>
      <c r="J5" s="34">
        <v>2</v>
      </c>
      <c r="K5" s="34">
        <v>2</v>
      </c>
      <c r="L5" s="34"/>
      <c r="M5" s="34"/>
      <c r="N5" s="34"/>
      <c r="O5" s="34"/>
      <c r="P5" s="44">
        <v>0</v>
      </c>
      <c r="Q5" s="34">
        <v>0</v>
      </c>
      <c r="R5" s="45">
        <v>2</v>
      </c>
      <c r="S5" s="38" t="s">
        <v>395</v>
      </c>
    </row>
    <row r="6" spans="1:19" ht="13.5" thickBot="1">
      <c r="A6" s="58" t="s">
        <v>407</v>
      </c>
      <c r="B6" s="58" t="s">
        <v>27</v>
      </c>
      <c r="C6" s="59">
        <v>40</v>
      </c>
      <c r="D6" s="59">
        <v>3</v>
      </c>
      <c r="E6" s="59">
        <v>3</v>
      </c>
      <c r="F6" s="59">
        <v>1</v>
      </c>
      <c r="G6" s="59">
        <v>2</v>
      </c>
      <c r="H6" s="59"/>
      <c r="I6" s="59"/>
      <c r="J6" s="59">
        <v>14</v>
      </c>
      <c r="K6" s="59">
        <v>16</v>
      </c>
      <c r="L6" s="59">
        <v>1</v>
      </c>
      <c r="M6" s="59"/>
      <c r="N6" s="59">
        <v>1</v>
      </c>
      <c r="O6" s="59">
        <v>1</v>
      </c>
      <c r="P6" s="60">
        <v>3</v>
      </c>
      <c r="Q6" s="59">
        <v>3</v>
      </c>
      <c r="R6" s="61">
        <v>2.5</v>
      </c>
      <c r="S6" s="58"/>
    </row>
    <row r="7" spans="1:19" ht="12.75">
      <c r="A7" s="21" t="s">
        <v>408</v>
      </c>
      <c r="B7" s="21" t="s">
        <v>369</v>
      </c>
      <c r="C7" s="47">
        <v>40</v>
      </c>
      <c r="D7" s="47"/>
      <c r="E7" s="47">
        <v>1</v>
      </c>
      <c r="F7" s="47"/>
      <c r="G7" s="47"/>
      <c r="H7" s="47"/>
      <c r="I7" s="47"/>
      <c r="J7" s="47">
        <v>1</v>
      </c>
      <c r="K7" s="47">
        <v>17</v>
      </c>
      <c r="L7" s="47"/>
      <c r="M7" s="47"/>
      <c r="N7" s="47"/>
      <c r="O7" s="47"/>
      <c r="P7" s="47">
        <v>0</v>
      </c>
      <c r="Q7" s="47">
        <v>3</v>
      </c>
      <c r="R7" s="48">
        <v>2</v>
      </c>
      <c r="S7" s="21"/>
    </row>
    <row r="8" spans="1:19" ht="13.5" thickBot="1">
      <c r="A8" s="62" t="s">
        <v>409</v>
      </c>
      <c r="B8" s="58" t="s">
        <v>398</v>
      </c>
      <c r="C8" s="59">
        <v>39</v>
      </c>
      <c r="D8" s="59"/>
      <c r="E8" s="59"/>
      <c r="F8" s="59"/>
      <c r="G8" s="59">
        <v>4</v>
      </c>
      <c r="H8" s="59"/>
      <c r="I8" s="59">
        <v>2</v>
      </c>
      <c r="J8" s="59">
        <v>14</v>
      </c>
      <c r="K8" s="59">
        <v>31</v>
      </c>
      <c r="L8" s="59"/>
      <c r="M8" s="59"/>
      <c r="N8" s="59">
        <v>1</v>
      </c>
      <c r="O8" s="59"/>
      <c r="P8" s="59">
        <v>1</v>
      </c>
      <c r="Q8" s="59">
        <v>4</v>
      </c>
      <c r="R8" s="61">
        <v>3.75</v>
      </c>
      <c r="S8" s="58"/>
    </row>
    <row r="9" spans="1:19" ht="12.75">
      <c r="A9" s="25" t="s">
        <v>202</v>
      </c>
      <c r="B9" s="21" t="s">
        <v>25</v>
      </c>
      <c r="C9" s="47">
        <v>39</v>
      </c>
      <c r="D9" s="47">
        <v>2</v>
      </c>
      <c r="E9" s="47"/>
      <c r="F9" s="47"/>
      <c r="G9" s="47"/>
      <c r="H9" s="47"/>
      <c r="I9" s="47">
        <v>1</v>
      </c>
      <c r="J9" s="47">
        <v>3</v>
      </c>
      <c r="K9" s="47">
        <v>34</v>
      </c>
      <c r="L9" s="47">
        <v>1</v>
      </c>
      <c r="M9" s="47"/>
      <c r="N9" s="47"/>
      <c r="O9" s="47"/>
      <c r="P9" s="44">
        <v>1</v>
      </c>
      <c r="Q9" s="47">
        <v>5</v>
      </c>
      <c r="R9" s="48">
        <v>3.5</v>
      </c>
      <c r="S9" s="131"/>
    </row>
    <row r="10" spans="1:19" ht="13.5" thickBot="1">
      <c r="A10" s="62" t="s">
        <v>203</v>
      </c>
      <c r="B10" s="58" t="s">
        <v>32</v>
      </c>
      <c r="C10" s="59">
        <v>38</v>
      </c>
      <c r="D10" s="59"/>
      <c r="E10" s="59">
        <v>1</v>
      </c>
      <c r="F10" s="59"/>
      <c r="G10" s="59"/>
      <c r="H10" s="59"/>
      <c r="I10" s="59"/>
      <c r="J10" s="59">
        <v>1</v>
      </c>
      <c r="K10" s="59">
        <v>35</v>
      </c>
      <c r="L10" s="59"/>
      <c r="M10" s="59">
        <v>1</v>
      </c>
      <c r="N10" s="59"/>
      <c r="O10" s="59"/>
      <c r="P10" s="60">
        <v>1</v>
      </c>
      <c r="Q10" s="59">
        <v>6</v>
      </c>
      <c r="R10" s="61">
        <v>1.75</v>
      </c>
      <c r="S10" s="58"/>
    </row>
    <row r="11" spans="1:19" ht="12.75">
      <c r="A11" s="25" t="s">
        <v>410</v>
      </c>
      <c r="B11" s="21" t="s">
        <v>28</v>
      </c>
      <c r="C11" s="47">
        <v>36</v>
      </c>
      <c r="D11" s="47">
        <v>2</v>
      </c>
      <c r="E11" s="47">
        <v>1</v>
      </c>
      <c r="F11" s="47">
        <v>4</v>
      </c>
      <c r="G11" s="47"/>
      <c r="H11" s="47"/>
      <c r="I11" s="47">
        <v>2</v>
      </c>
      <c r="J11" s="47">
        <v>13</v>
      </c>
      <c r="K11" s="47">
        <v>48</v>
      </c>
      <c r="L11" s="47"/>
      <c r="M11" s="47"/>
      <c r="N11" s="47"/>
      <c r="O11" s="47"/>
      <c r="P11" s="47">
        <v>0</v>
      </c>
      <c r="Q11" s="47">
        <v>6</v>
      </c>
      <c r="R11" s="48">
        <v>2</v>
      </c>
      <c r="S11" s="187"/>
    </row>
    <row r="12" spans="1:19" ht="13.5" thickBot="1">
      <c r="A12" s="62" t="s">
        <v>410</v>
      </c>
      <c r="B12" s="58" t="s">
        <v>393</v>
      </c>
      <c r="C12" s="59">
        <v>35</v>
      </c>
      <c r="D12" s="59"/>
      <c r="E12" s="59"/>
      <c r="F12" s="59"/>
      <c r="G12" s="59"/>
      <c r="H12" s="59"/>
      <c r="I12" s="59"/>
      <c r="J12" s="59">
        <v>0</v>
      </c>
      <c r="K12" s="59">
        <v>48</v>
      </c>
      <c r="L12" s="59"/>
      <c r="M12" s="59"/>
      <c r="N12" s="59"/>
      <c r="O12" s="59"/>
      <c r="P12" s="59">
        <v>0</v>
      </c>
      <c r="Q12" s="59">
        <v>6</v>
      </c>
      <c r="R12" s="61">
        <v>2.5</v>
      </c>
      <c r="S12" s="149"/>
    </row>
    <row r="13" spans="1:19" ht="12.75">
      <c r="A13" s="25" t="s">
        <v>205</v>
      </c>
      <c r="B13" s="21" t="s">
        <v>372</v>
      </c>
      <c r="C13" s="47">
        <v>36</v>
      </c>
      <c r="D13" s="47"/>
      <c r="E13" s="47">
        <v>4</v>
      </c>
      <c r="F13" s="47"/>
      <c r="G13" s="47"/>
      <c r="H13" s="47"/>
      <c r="I13" s="47"/>
      <c r="J13" s="47">
        <v>4</v>
      </c>
      <c r="K13" s="47">
        <v>52</v>
      </c>
      <c r="L13" s="47"/>
      <c r="M13" s="47"/>
      <c r="N13" s="47"/>
      <c r="O13" s="47"/>
      <c r="P13" s="47">
        <v>0</v>
      </c>
      <c r="Q13" s="47">
        <v>6</v>
      </c>
      <c r="R13" s="48">
        <v>2.5</v>
      </c>
      <c r="S13" s="131"/>
    </row>
    <row r="14" spans="1:19" ht="13.5" thickBot="1">
      <c r="A14" s="58" t="s">
        <v>205</v>
      </c>
      <c r="B14" s="58" t="s">
        <v>34</v>
      </c>
      <c r="C14" s="59">
        <v>36</v>
      </c>
      <c r="D14" s="59"/>
      <c r="E14" s="59"/>
      <c r="F14" s="59">
        <v>1</v>
      </c>
      <c r="G14" s="59"/>
      <c r="H14" s="59">
        <v>2</v>
      </c>
      <c r="I14" s="59"/>
      <c r="J14" s="59">
        <v>4</v>
      </c>
      <c r="K14" s="59">
        <v>56</v>
      </c>
      <c r="L14" s="59"/>
      <c r="M14" s="59"/>
      <c r="N14" s="59">
        <v>1</v>
      </c>
      <c r="O14" s="59"/>
      <c r="P14" s="59">
        <v>1</v>
      </c>
      <c r="Q14" s="59">
        <v>7</v>
      </c>
      <c r="R14" s="61">
        <v>3</v>
      </c>
      <c r="S14" s="58"/>
    </row>
    <row r="15" spans="1:19" ht="12.75">
      <c r="A15" s="18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105" t="s">
        <v>230</v>
      </c>
      <c r="C16" s="137">
        <v>189.5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421</v>
      </c>
      <c r="C17" s="200">
        <v>0.057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"/>
      <c r="C18" s="49"/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9</v>
      </c>
      <c r="E19" s="51">
        <f t="shared" si="0"/>
        <v>10</v>
      </c>
      <c r="F19" s="51">
        <f t="shared" si="0"/>
        <v>6</v>
      </c>
      <c r="G19" s="51">
        <f t="shared" si="0"/>
        <v>6</v>
      </c>
      <c r="H19" s="51">
        <f t="shared" si="0"/>
        <v>2</v>
      </c>
      <c r="I19" s="51">
        <f t="shared" si="0"/>
        <v>5</v>
      </c>
      <c r="J19" s="101"/>
      <c r="K19" s="103">
        <v>56</v>
      </c>
      <c r="L19" s="52">
        <f>SUM(L5:L18)</f>
        <v>2</v>
      </c>
      <c r="M19" s="51">
        <f>SUM(M5:M18)</f>
        <v>1</v>
      </c>
      <c r="N19" s="51">
        <f>SUM(N5:N18)</f>
        <v>3</v>
      </c>
      <c r="O19" s="51">
        <f>SUM(O5:O18)</f>
        <v>1</v>
      </c>
      <c r="P19" s="52"/>
      <c r="Q19" s="51">
        <v>7</v>
      </c>
      <c r="R19" s="53">
        <f>SUM(R5:R18)</f>
        <v>25.5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2.75">
      <c r="A22" s="15"/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34"/>
    </row>
    <row r="23" spans="1:19" ht="12.75">
      <c r="A23" s="11"/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34"/>
    </row>
    <row r="24" spans="1:19" ht="12.75">
      <c r="A24" s="11"/>
      <c r="B24" s="1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11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11"/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5"/>
      <c r="S26" s="1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88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334</v>
      </c>
      <c r="B5" s="11" t="s">
        <v>25</v>
      </c>
      <c r="C5" s="34">
        <v>36</v>
      </c>
      <c r="D5" s="34"/>
      <c r="E5" s="34">
        <v>2</v>
      </c>
      <c r="F5" s="34"/>
      <c r="G5" s="34"/>
      <c r="H5" s="34"/>
      <c r="I5" s="34">
        <v>1</v>
      </c>
      <c r="J5" s="34">
        <v>3</v>
      </c>
      <c r="K5" s="34">
        <v>3</v>
      </c>
      <c r="L5" s="34"/>
      <c r="M5" s="34"/>
      <c r="N5" s="34"/>
      <c r="O5" s="34"/>
      <c r="P5" s="44">
        <v>0</v>
      </c>
      <c r="Q5" s="34">
        <v>0</v>
      </c>
      <c r="R5" s="45">
        <v>3</v>
      </c>
      <c r="S5" s="38"/>
    </row>
    <row r="6" spans="1:19" ht="13.5" thickBot="1">
      <c r="A6" s="58" t="s">
        <v>335</v>
      </c>
      <c r="B6" s="58" t="s">
        <v>32</v>
      </c>
      <c r="C6" s="59">
        <v>34</v>
      </c>
      <c r="D6" s="59"/>
      <c r="E6" s="59"/>
      <c r="F6" s="59"/>
      <c r="G6" s="59">
        <v>1</v>
      </c>
      <c r="H6" s="59"/>
      <c r="I6" s="59"/>
      <c r="J6" s="59">
        <v>3</v>
      </c>
      <c r="K6" s="59">
        <v>6</v>
      </c>
      <c r="L6" s="59"/>
      <c r="M6" s="59"/>
      <c r="N6" s="59"/>
      <c r="O6" s="59">
        <v>1</v>
      </c>
      <c r="P6" s="60">
        <v>1</v>
      </c>
      <c r="Q6" s="59">
        <v>1</v>
      </c>
      <c r="R6" s="61">
        <v>1.5</v>
      </c>
      <c r="S6" s="58"/>
    </row>
    <row r="7" spans="1:19" ht="12.75">
      <c r="A7" s="21" t="s">
        <v>221</v>
      </c>
      <c r="B7" s="21" t="s">
        <v>369</v>
      </c>
      <c r="C7" s="47">
        <v>34</v>
      </c>
      <c r="D7" s="47"/>
      <c r="E7" s="47">
        <v>1</v>
      </c>
      <c r="F7" s="47">
        <v>1</v>
      </c>
      <c r="G7" s="47"/>
      <c r="H7" s="47"/>
      <c r="I7" s="47"/>
      <c r="J7" s="47">
        <v>3</v>
      </c>
      <c r="K7" s="47">
        <v>9</v>
      </c>
      <c r="L7" s="47"/>
      <c r="M7" s="47">
        <v>1</v>
      </c>
      <c r="N7" s="47"/>
      <c r="O7" s="47"/>
      <c r="P7" s="47">
        <v>1</v>
      </c>
      <c r="Q7" s="47">
        <v>2</v>
      </c>
      <c r="R7" s="48">
        <v>3</v>
      </c>
      <c r="S7" s="21"/>
    </row>
    <row r="8" spans="1:19" ht="13.5" thickBot="1">
      <c r="A8" s="62" t="s">
        <v>222</v>
      </c>
      <c r="B8" s="58" t="s">
        <v>27</v>
      </c>
      <c r="C8" s="59">
        <v>36</v>
      </c>
      <c r="D8" s="59"/>
      <c r="E8" s="59"/>
      <c r="F8" s="59">
        <v>1</v>
      </c>
      <c r="G8" s="59"/>
      <c r="H8" s="59"/>
      <c r="I8" s="59">
        <v>1</v>
      </c>
      <c r="J8" s="59">
        <v>3</v>
      </c>
      <c r="K8" s="59">
        <v>12</v>
      </c>
      <c r="L8" s="59"/>
      <c r="M8" s="59"/>
      <c r="N8" s="59"/>
      <c r="O8" s="59"/>
      <c r="P8" s="59">
        <v>0</v>
      </c>
      <c r="Q8" s="59">
        <v>2</v>
      </c>
      <c r="R8" s="61">
        <v>2.5</v>
      </c>
      <c r="S8" s="58"/>
    </row>
    <row r="9" spans="1:19" ht="12.75">
      <c r="A9" s="25" t="s">
        <v>223</v>
      </c>
      <c r="B9" s="21" t="s">
        <v>371</v>
      </c>
      <c r="C9" s="47">
        <v>36</v>
      </c>
      <c r="D9" s="47"/>
      <c r="E9" s="47"/>
      <c r="F9" s="47">
        <v>1</v>
      </c>
      <c r="G9" s="47"/>
      <c r="H9" s="47"/>
      <c r="I9" s="47"/>
      <c r="J9" s="47">
        <v>2</v>
      </c>
      <c r="K9" s="47">
        <v>14</v>
      </c>
      <c r="L9" s="47"/>
      <c r="M9" s="47"/>
      <c r="N9" s="47">
        <v>1</v>
      </c>
      <c r="O9" s="47"/>
      <c r="P9" s="44">
        <v>1</v>
      </c>
      <c r="Q9" s="47">
        <v>3</v>
      </c>
      <c r="R9" s="48">
        <v>3</v>
      </c>
      <c r="S9" s="131"/>
    </row>
    <row r="10" spans="1:19" ht="13.5" thickBot="1">
      <c r="A10" s="62" t="s">
        <v>224</v>
      </c>
      <c r="B10" s="58" t="s">
        <v>370</v>
      </c>
      <c r="C10" s="59">
        <v>36</v>
      </c>
      <c r="D10" s="59"/>
      <c r="E10" s="59">
        <v>2</v>
      </c>
      <c r="F10" s="59"/>
      <c r="G10" s="59"/>
      <c r="H10" s="59"/>
      <c r="I10" s="59">
        <v>1</v>
      </c>
      <c r="J10" s="59">
        <v>3</v>
      </c>
      <c r="K10" s="59">
        <v>17</v>
      </c>
      <c r="L10" s="59"/>
      <c r="M10" s="59"/>
      <c r="N10" s="59"/>
      <c r="O10" s="59"/>
      <c r="P10" s="60">
        <v>0</v>
      </c>
      <c r="Q10" s="59">
        <v>3</v>
      </c>
      <c r="R10" s="61">
        <v>2.5</v>
      </c>
      <c r="S10" s="58"/>
    </row>
    <row r="11" spans="1:19" ht="12.75">
      <c r="A11" s="25" t="s">
        <v>336</v>
      </c>
      <c r="B11" s="21" t="s">
        <v>28</v>
      </c>
      <c r="C11" s="47">
        <v>35</v>
      </c>
      <c r="D11" s="47">
        <v>2</v>
      </c>
      <c r="E11" s="47">
        <v>8</v>
      </c>
      <c r="F11" s="47">
        <v>2</v>
      </c>
      <c r="G11" s="47">
        <v>1</v>
      </c>
      <c r="H11" s="47"/>
      <c r="I11" s="47"/>
      <c r="J11" s="47">
        <v>17</v>
      </c>
      <c r="K11" s="47">
        <v>34</v>
      </c>
      <c r="L11" s="47"/>
      <c r="M11" s="47"/>
      <c r="N11" s="47"/>
      <c r="O11" s="47"/>
      <c r="P11" s="47">
        <v>0</v>
      </c>
      <c r="Q11" s="47">
        <v>3</v>
      </c>
      <c r="R11" s="48">
        <v>3</v>
      </c>
      <c r="S11" s="187" t="s">
        <v>413</v>
      </c>
    </row>
    <row r="12" spans="1:19" ht="13.5" thickBot="1">
      <c r="A12" s="62" t="s">
        <v>336</v>
      </c>
      <c r="B12" s="58" t="s">
        <v>393</v>
      </c>
      <c r="C12" s="59">
        <v>35</v>
      </c>
      <c r="D12" s="59"/>
      <c r="E12" s="59">
        <v>1</v>
      </c>
      <c r="F12" s="59">
        <v>1</v>
      </c>
      <c r="G12" s="59"/>
      <c r="H12" s="59"/>
      <c r="I12" s="59"/>
      <c r="J12" s="59">
        <v>3</v>
      </c>
      <c r="K12" s="59">
        <v>37</v>
      </c>
      <c r="L12" s="59"/>
      <c r="M12" s="59">
        <v>1</v>
      </c>
      <c r="N12" s="59">
        <v>1</v>
      </c>
      <c r="O12" s="59"/>
      <c r="P12" s="59">
        <v>2</v>
      </c>
      <c r="Q12" s="59">
        <v>5</v>
      </c>
      <c r="R12" s="61">
        <v>2.5</v>
      </c>
      <c r="S12" s="149"/>
    </row>
    <row r="13" spans="1:19" ht="12.75">
      <c r="A13" s="25" t="s">
        <v>226</v>
      </c>
      <c r="B13" s="21" t="s">
        <v>372</v>
      </c>
      <c r="C13" s="47">
        <v>37</v>
      </c>
      <c r="D13" s="47"/>
      <c r="E13" s="47">
        <v>3</v>
      </c>
      <c r="F13" s="47"/>
      <c r="G13" s="47"/>
      <c r="H13" s="47"/>
      <c r="I13" s="47"/>
      <c r="J13" s="47">
        <v>3</v>
      </c>
      <c r="K13" s="47">
        <v>40</v>
      </c>
      <c r="L13" s="47"/>
      <c r="M13" s="47">
        <v>1</v>
      </c>
      <c r="N13" s="47"/>
      <c r="O13" s="47"/>
      <c r="P13" s="47">
        <v>1</v>
      </c>
      <c r="Q13" s="47">
        <v>6</v>
      </c>
      <c r="R13" s="48">
        <v>2.5</v>
      </c>
      <c r="S13" s="131"/>
    </row>
    <row r="14" spans="1:19" ht="13.5" thickBot="1">
      <c r="A14" s="58" t="s">
        <v>226</v>
      </c>
      <c r="B14" s="58" t="s">
        <v>34</v>
      </c>
      <c r="C14" s="59">
        <v>37</v>
      </c>
      <c r="D14" s="59">
        <v>2</v>
      </c>
      <c r="E14" s="59">
        <v>1</v>
      </c>
      <c r="F14" s="59"/>
      <c r="G14" s="59">
        <v>1</v>
      </c>
      <c r="H14" s="59"/>
      <c r="I14" s="59">
        <v>1</v>
      </c>
      <c r="J14" s="59">
        <v>7</v>
      </c>
      <c r="K14" s="59">
        <v>47</v>
      </c>
      <c r="L14" s="59"/>
      <c r="M14" s="59"/>
      <c r="N14" s="59"/>
      <c r="O14" s="59"/>
      <c r="P14" s="59">
        <v>0</v>
      </c>
      <c r="Q14" s="59">
        <v>6</v>
      </c>
      <c r="R14" s="61">
        <v>3.5</v>
      </c>
      <c r="S14" s="58"/>
    </row>
    <row r="15" spans="1:19" ht="12.75">
      <c r="A15" s="18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178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0.049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4</v>
      </c>
      <c r="E19" s="51">
        <f t="shared" si="0"/>
        <v>18</v>
      </c>
      <c r="F19" s="51">
        <f t="shared" si="0"/>
        <v>6</v>
      </c>
      <c r="G19" s="51">
        <f t="shared" si="0"/>
        <v>3</v>
      </c>
      <c r="H19" s="51">
        <f t="shared" si="0"/>
        <v>0</v>
      </c>
      <c r="I19" s="51">
        <f t="shared" si="0"/>
        <v>4</v>
      </c>
      <c r="J19" s="101"/>
      <c r="K19" s="103">
        <v>47</v>
      </c>
      <c r="L19" s="52">
        <f>SUM(L5:L18)</f>
        <v>0</v>
      </c>
      <c r="M19" s="51">
        <f>SUM(M5:M18)</f>
        <v>3</v>
      </c>
      <c r="N19" s="51">
        <f>SUM(N5:N18)</f>
        <v>2</v>
      </c>
      <c r="O19" s="51">
        <f>SUM(O5:O18)</f>
        <v>1</v>
      </c>
      <c r="P19" s="52"/>
      <c r="Q19" s="51">
        <v>6</v>
      </c>
      <c r="R19" s="53">
        <f>SUM(R5:R18)</f>
        <v>27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414</v>
      </c>
      <c r="B21" s="21" t="s">
        <v>34</v>
      </c>
      <c r="C21" s="47">
        <v>27</v>
      </c>
      <c r="D21" s="47">
        <v>1</v>
      </c>
      <c r="E21" s="47">
        <v>3</v>
      </c>
      <c r="F21" s="47">
        <v>1</v>
      </c>
      <c r="G21" s="47"/>
      <c r="H21" s="47"/>
      <c r="I21" s="47"/>
      <c r="J21" s="47">
        <v>6</v>
      </c>
      <c r="K21" s="47">
        <v>53</v>
      </c>
      <c r="L21" s="47"/>
      <c r="M21" s="47"/>
      <c r="N21" s="47"/>
      <c r="O21" s="47"/>
      <c r="P21" s="44">
        <v>0</v>
      </c>
      <c r="Q21" s="47">
        <v>6</v>
      </c>
      <c r="R21" s="48">
        <v>2.5</v>
      </c>
      <c r="S21" s="47"/>
    </row>
    <row r="22" spans="1:19" ht="13.5" thickBot="1">
      <c r="A22" s="58" t="s">
        <v>415</v>
      </c>
      <c r="B22" s="58" t="s">
        <v>352</v>
      </c>
      <c r="C22" s="59">
        <v>25</v>
      </c>
      <c r="D22" s="59">
        <v>1</v>
      </c>
      <c r="E22" s="59">
        <v>3</v>
      </c>
      <c r="F22" s="59">
        <v>1</v>
      </c>
      <c r="G22" s="59"/>
      <c r="H22" s="59">
        <v>1</v>
      </c>
      <c r="I22" s="59"/>
      <c r="J22" s="59">
        <v>7</v>
      </c>
      <c r="K22" s="59">
        <v>60</v>
      </c>
      <c r="L22" s="59"/>
      <c r="M22" s="59"/>
      <c r="N22" s="59"/>
      <c r="O22" s="59"/>
      <c r="P22" s="59">
        <v>0</v>
      </c>
      <c r="Q22" s="59">
        <v>6</v>
      </c>
      <c r="R22" s="61">
        <v>2</v>
      </c>
      <c r="S22" s="59"/>
    </row>
    <row r="23" spans="1:19" ht="12.75">
      <c r="A23" s="21" t="s">
        <v>416</v>
      </c>
      <c r="B23" s="21" t="s">
        <v>28</v>
      </c>
      <c r="C23" s="47">
        <v>27</v>
      </c>
      <c r="D23" s="47"/>
      <c r="E23" s="47"/>
      <c r="F23" s="47"/>
      <c r="G23" s="47"/>
      <c r="H23" s="47"/>
      <c r="I23" s="47"/>
      <c r="J23" s="47">
        <v>0</v>
      </c>
      <c r="K23" s="47">
        <v>60</v>
      </c>
      <c r="L23" s="47"/>
      <c r="M23" s="47"/>
      <c r="N23" s="47"/>
      <c r="O23" s="47">
        <v>1</v>
      </c>
      <c r="P23" s="47">
        <v>0</v>
      </c>
      <c r="Q23" s="47">
        <v>7</v>
      </c>
      <c r="R23" s="48">
        <v>2.5</v>
      </c>
      <c r="S23" s="47"/>
    </row>
    <row r="24" spans="1:19" ht="13.5" thickBot="1">
      <c r="A24" s="58" t="s">
        <v>417</v>
      </c>
      <c r="B24" s="58" t="s">
        <v>393</v>
      </c>
      <c r="C24" s="59">
        <v>24</v>
      </c>
      <c r="D24" s="59"/>
      <c r="E24" s="59"/>
      <c r="F24" s="59"/>
      <c r="G24" s="59">
        <v>1</v>
      </c>
      <c r="H24" s="59"/>
      <c r="I24" s="59"/>
      <c r="J24" s="59">
        <v>3</v>
      </c>
      <c r="K24" s="59">
        <v>63</v>
      </c>
      <c r="L24" s="59"/>
      <c r="M24" s="59"/>
      <c r="N24" s="59">
        <v>1</v>
      </c>
      <c r="O24" s="59"/>
      <c r="P24" s="59">
        <v>1</v>
      </c>
      <c r="Q24" s="59">
        <v>8</v>
      </c>
      <c r="R24" s="61">
        <v>2</v>
      </c>
      <c r="S24" s="58"/>
    </row>
    <row r="25" spans="1:19" ht="12.75">
      <c r="A25" s="21" t="s">
        <v>418</v>
      </c>
      <c r="B25" s="21" t="s">
        <v>34</v>
      </c>
      <c r="C25" s="47">
        <v>21</v>
      </c>
      <c r="D25" s="47">
        <v>1</v>
      </c>
      <c r="E25" s="47">
        <v>2</v>
      </c>
      <c r="F25" s="47">
        <v>1</v>
      </c>
      <c r="G25" s="47"/>
      <c r="H25" s="47"/>
      <c r="I25" s="47"/>
      <c r="J25" s="47">
        <v>5</v>
      </c>
      <c r="K25" s="47">
        <v>68</v>
      </c>
      <c r="L25" s="47"/>
      <c r="M25" s="47"/>
      <c r="N25" s="47"/>
      <c r="O25" s="47"/>
      <c r="P25" s="47">
        <v>0</v>
      </c>
      <c r="Q25" s="47">
        <v>8</v>
      </c>
      <c r="R25" s="48">
        <v>2</v>
      </c>
      <c r="S25" s="131"/>
    </row>
    <row r="26" spans="1:19" ht="13.5" thickBot="1">
      <c r="A26" s="58" t="s">
        <v>419</v>
      </c>
      <c r="B26" s="58" t="s">
        <v>129</v>
      </c>
      <c r="C26" s="59">
        <v>20</v>
      </c>
      <c r="D26" s="59"/>
      <c r="E26" s="59"/>
      <c r="F26" s="59"/>
      <c r="G26" s="59"/>
      <c r="H26" s="59"/>
      <c r="I26" s="59"/>
      <c r="J26" s="59">
        <v>0</v>
      </c>
      <c r="K26" s="59">
        <v>68</v>
      </c>
      <c r="L26" s="59"/>
      <c r="M26" s="59"/>
      <c r="N26" s="59"/>
      <c r="O26" s="59"/>
      <c r="P26" s="59">
        <v>0</v>
      </c>
      <c r="Q26" s="59">
        <v>8</v>
      </c>
      <c r="R26" s="61">
        <v>1.5</v>
      </c>
      <c r="S26" s="58"/>
    </row>
    <row r="27" spans="1:19" ht="12.75">
      <c r="A27" s="114" t="s">
        <v>420</v>
      </c>
      <c r="B27" s="114" t="s">
        <v>129</v>
      </c>
      <c r="C27" s="115">
        <v>15</v>
      </c>
      <c r="D27" s="115">
        <v>1</v>
      </c>
      <c r="E27" s="115"/>
      <c r="F27" s="115">
        <v>1</v>
      </c>
      <c r="G27" s="115"/>
      <c r="H27" s="115"/>
      <c r="I27" s="115"/>
      <c r="J27" s="115">
        <v>3</v>
      </c>
      <c r="K27" s="115">
        <v>71</v>
      </c>
      <c r="L27" s="115">
        <v>1</v>
      </c>
      <c r="M27" s="115"/>
      <c r="N27" s="115"/>
      <c r="O27" s="115">
        <v>1</v>
      </c>
      <c r="P27" s="115">
        <v>2</v>
      </c>
      <c r="Q27" s="115">
        <v>10</v>
      </c>
      <c r="R27" s="116">
        <v>1</v>
      </c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>
        <v>8</v>
      </c>
      <c r="E32" s="55">
        <v>26</v>
      </c>
      <c r="F32" s="55">
        <v>10</v>
      </c>
      <c r="G32" s="55">
        <v>4</v>
      </c>
      <c r="H32" s="55">
        <v>1</v>
      </c>
      <c r="I32" s="55">
        <v>4</v>
      </c>
      <c r="J32" s="142"/>
      <c r="K32" s="145">
        <v>71</v>
      </c>
      <c r="L32" s="143">
        <v>1</v>
      </c>
      <c r="M32" s="55">
        <v>3</v>
      </c>
      <c r="N32" s="55">
        <v>3</v>
      </c>
      <c r="O32" s="55">
        <v>3</v>
      </c>
      <c r="P32" s="55"/>
      <c r="Q32" s="55">
        <v>10</v>
      </c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334</v>
      </c>
      <c r="B5" s="11" t="s">
        <v>25</v>
      </c>
      <c r="C5" s="34">
        <v>36</v>
      </c>
      <c r="D5" s="34"/>
      <c r="E5" s="34">
        <v>2</v>
      </c>
      <c r="F5" s="34"/>
      <c r="G5" s="34"/>
      <c r="H5" s="34"/>
      <c r="I5" s="34">
        <v>1</v>
      </c>
      <c r="J5" s="34">
        <v>3</v>
      </c>
      <c r="K5" s="34">
        <v>3</v>
      </c>
      <c r="L5" s="34"/>
      <c r="M5" s="34"/>
      <c r="N5" s="34"/>
      <c r="O5" s="34"/>
      <c r="P5" s="44">
        <v>0</v>
      </c>
      <c r="Q5" s="34">
        <v>0</v>
      </c>
      <c r="R5" s="45">
        <v>3</v>
      </c>
      <c r="S5" s="38"/>
    </row>
    <row r="6" spans="1:19" ht="13.5" thickBot="1">
      <c r="A6" s="58" t="s">
        <v>335</v>
      </c>
      <c r="B6" s="58" t="s">
        <v>32</v>
      </c>
      <c r="C6" s="59">
        <v>34</v>
      </c>
      <c r="D6" s="59"/>
      <c r="E6" s="59">
        <v>2</v>
      </c>
      <c r="F6" s="59"/>
      <c r="G6" s="59"/>
      <c r="H6" s="59"/>
      <c r="I6" s="59">
        <v>1</v>
      </c>
      <c r="J6" s="59">
        <v>3</v>
      </c>
      <c r="K6" s="59">
        <v>6</v>
      </c>
      <c r="L6" s="59"/>
      <c r="M6" s="59"/>
      <c r="N6" s="59"/>
      <c r="O6" s="59">
        <v>1</v>
      </c>
      <c r="P6" s="60">
        <v>1</v>
      </c>
      <c r="Q6" s="59">
        <v>1</v>
      </c>
      <c r="R6" s="61">
        <v>1.5</v>
      </c>
      <c r="S6" s="58"/>
    </row>
    <row r="7" spans="1:19" ht="12.75">
      <c r="A7" s="21" t="s">
        <v>221</v>
      </c>
      <c r="B7" s="21" t="s">
        <v>369</v>
      </c>
      <c r="C7" s="47">
        <v>34</v>
      </c>
      <c r="D7" s="47"/>
      <c r="E7" s="47">
        <v>3</v>
      </c>
      <c r="F7" s="47">
        <v>2</v>
      </c>
      <c r="G7" s="47"/>
      <c r="H7" s="47"/>
      <c r="I7" s="47"/>
      <c r="J7" s="47">
        <v>7</v>
      </c>
      <c r="K7" s="47">
        <v>13</v>
      </c>
      <c r="L7" s="47"/>
      <c r="M7" s="47">
        <v>1</v>
      </c>
      <c r="N7" s="47"/>
      <c r="O7" s="47"/>
      <c r="P7" s="47">
        <v>1</v>
      </c>
      <c r="Q7" s="47">
        <v>2</v>
      </c>
      <c r="R7" s="48">
        <v>3</v>
      </c>
      <c r="S7" s="21"/>
    </row>
    <row r="8" spans="1:19" ht="13.5" thickBot="1">
      <c r="A8" s="62" t="s">
        <v>222</v>
      </c>
      <c r="B8" s="58" t="s">
        <v>27</v>
      </c>
      <c r="C8" s="59">
        <v>36</v>
      </c>
      <c r="D8" s="59"/>
      <c r="E8" s="59"/>
      <c r="F8" s="59">
        <v>1</v>
      </c>
      <c r="G8" s="59"/>
      <c r="H8" s="59"/>
      <c r="I8" s="59">
        <v>1</v>
      </c>
      <c r="J8" s="59">
        <v>3</v>
      </c>
      <c r="K8" s="59">
        <v>16</v>
      </c>
      <c r="L8" s="59"/>
      <c r="M8" s="59"/>
      <c r="N8" s="59"/>
      <c r="O8" s="59"/>
      <c r="P8" s="59">
        <v>0</v>
      </c>
      <c r="Q8" s="59">
        <v>2</v>
      </c>
      <c r="R8" s="61">
        <v>2.5</v>
      </c>
      <c r="S8" s="58"/>
    </row>
    <row r="9" spans="1:19" ht="12.75">
      <c r="A9" s="25" t="s">
        <v>223</v>
      </c>
      <c r="B9" s="21" t="s">
        <v>371</v>
      </c>
      <c r="C9" s="47">
        <v>36</v>
      </c>
      <c r="D9" s="47"/>
      <c r="E9" s="47"/>
      <c r="F9" s="47">
        <v>2</v>
      </c>
      <c r="G9" s="47"/>
      <c r="H9" s="47"/>
      <c r="I9" s="47"/>
      <c r="J9" s="47">
        <v>4</v>
      </c>
      <c r="K9" s="47">
        <v>20</v>
      </c>
      <c r="L9" s="47"/>
      <c r="M9" s="47"/>
      <c r="N9" s="47">
        <v>1</v>
      </c>
      <c r="O9" s="47"/>
      <c r="P9" s="44">
        <v>1</v>
      </c>
      <c r="Q9" s="47">
        <v>3</v>
      </c>
      <c r="R9" s="48">
        <v>3</v>
      </c>
      <c r="S9" s="131"/>
    </row>
    <row r="10" spans="1:19" ht="13.5" thickBot="1">
      <c r="A10" s="62" t="s">
        <v>224</v>
      </c>
      <c r="B10" s="58" t="s">
        <v>370</v>
      </c>
      <c r="C10" s="59">
        <v>36</v>
      </c>
      <c r="D10" s="59"/>
      <c r="E10" s="59">
        <v>2</v>
      </c>
      <c r="F10" s="59"/>
      <c r="G10" s="59"/>
      <c r="H10" s="59"/>
      <c r="I10" s="59">
        <v>1</v>
      </c>
      <c r="J10" s="59">
        <v>3</v>
      </c>
      <c r="K10" s="59">
        <v>23</v>
      </c>
      <c r="L10" s="59"/>
      <c r="M10" s="59"/>
      <c r="N10" s="59"/>
      <c r="O10" s="59"/>
      <c r="P10" s="60">
        <v>0</v>
      </c>
      <c r="Q10" s="59">
        <v>3</v>
      </c>
      <c r="R10" s="61">
        <v>2.5</v>
      </c>
      <c r="S10" s="58"/>
    </row>
    <row r="11" spans="1:19" ht="12.75">
      <c r="A11" s="25" t="s">
        <v>336</v>
      </c>
      <c r="B11" s="21" t="s">
        <v>28</v>
      </c>
      <c r="C11" s="47">
        <v>35</v>
      </c>
      <c r="D11" s="47">
        <v>2</v>
      </c>
      <c r="E11" s="47">
        <v>8</v>
      </c>
      <c r="F11" s="47">
        <v>3</v>
      </c>
      <c r="G11" s="47">
        <v>1</v>
      </c>
      <c r="H11" s="47"/>
      <c r="I11" s="47"/>
      <c r="J11" s="47">
        <v>19</v>
      </c>
      <c r="K11" s="47">
        <v>42</v>
      </c>
      <c r="L11" s="47"/>
      <c r="M11" s="47"/>
      <c r="N11" s="47"/>
      <c r="O11" s="47"/>
      <c r="P11" s="47">
        <v>0</v>
      </c>
      <c r="Q11" s="47">
        <v>3</v>
      </c>
      <c r="R11" s="48">
        <v>3</v>
      </c>
      <c r="S11" s="187" t="s">
        <v>413</v>
      </c>
    </row>
    <row r="12" spans="1:19" ht="13.5" thickBot="1">
      <c r="A12" s="62" t="s">
        <v>336</v>
      </c>
      <c r="B12" s="58" t="s">
        <v>393</v>
      </c>
      <c r="C12" s="59">
        <v>35</v>
      </c>
      <c r="D12" s="59"/>
      <c r="E12" s="59">
        <v>1</v>
      </c>
      <c r="F12" s="59">
        <v>2</v>
      </c>
      <c r="G12" s="59"/>
      <c r="H12" s="59"/>
      <c r="I12" s="59"/>
      <c r="J12" s="59">
        <v>5</v>
      </c>
      <c r="K12" s="59">
        <v>47</v>
      </c>
      <c r="L12" s="59"/>
      <c r="M12" s="59">
        <v>1</v>
      </c>
      <c r="N12" s="59">
        <v>1</v>
      </c>
      <c r="O12" s="59"/>
      <c r="P12" s="59">
        <v>2</v>
      </c>
      <c r="Q12" s="59">
        <v>5</v>
      </c>
      <c r="R12" s="61">
        <v>2.5</v>
      </c>
      <c r="S12" s="149"/>
    </row>
    <row r="13" spans="1:19" ht="12.75">
      <c r="A13" s="25" t="s">
        <v>226</v>
      </c>
      <c r="B13" s="21" t="s">
        <v>372</v>
      </c>
      <c r="C13" s="47">
        <v>37</v>
      </c>
      <c r="D13" s="47"/>
      <c r="E13" s="47">
        <v>3</v>
      </c>
      <c r="F13" s="47"/>
      <c r="G13" s="47"/>
      <c r="H13" s="47"/>
      <c r="I13" s="47"/>
      <c r="J13" s="47">
        <v>3</v>
      </c>
      <c r="K13" s="47">
        <v>50</v>
      </c>
      <c r="L13" s="47"/>
      <c r="M13" s="47">
        <v>1</v>
      </c>
      <c r="N13" s="47"/>
      <c r="O13" s="47"/>
      <c r="P13" s="47">
        <v>1</v>
      </c>
      <c r="Q13" s="47">
        <v>6</v>
      </c>
      <c r="R13" s="48">
        <v>2.5</v>
      </c>
      <c r="S13" s="131"/>
    </row>
    <row r="14" spans="1:19" ht="13.5" thickBot="1">
      <c r="A14" s="58" t="s">
        <v>226</v>
      </c>
      <c r="B14" s="58" t="s">
        <v>34</v>
      </c>
      <c r="C14" s="59">
        <v>37</v>
      </c>
      <c r="D14" s="59">
        <v>3</v>
      </c>
      <c r="E14" s="59">
        <v>2</v>
      </c>
      <c r="F14" s="59"/>
      <c r="G14" s="59">
        <v>2</v>
      </c>
      <c r="H14" s="59"/>
      <c r="I14" s="59">
        <v>1</v>
      </c>
      <c r="J14" s="59">
        <v>12</v>
      </c>
      <c r="K14" s="59">
        <v>62</v>
      </c>
      <c r="L14" s="59"/>
      <c r="M14" s="59"/>
      <c r="N14" s="59"/>
      <c r="O14" s="59"/>
      <c r="P14" s="59">
        <v>0</v>
      </c>
      <c r="Q14" s="59">
        <v>6</v>
      </c>
      <c r="R14" s="61">
        <v>3.5</v>
      </c>
      <c r="S14" s="58"/>
    </row>
    <row r="15" spans="1:19" ht="12.75">
      <c r="A15" s="18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105" t="s">
        <v>230</v>
      </c>
      <c r="C16" s="137">
        <v>178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421</v>
      </c>
      <c r="C17" s="200">
        <v>0.064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"/>
      <c r="C18" s="49"/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5</v>
      </c>
      <c r="E19" s="51">
        <f t="shared" si="0"/>
        <v>23</v>
      </c>
      <c r="F19" s="51">
        <f t="shared" si="0"/>
        <v>10</v>
      </c>
      <c r="G19" s="51">
        <f t="shared" si="0"/>
        <v>3</v>
      </c>
      <c r="H19" s="51">
        <f t="shared" si="0"/>
        <v>0</v>
      </c>
      <c r="I19" s="51">
        <f t="shared" si="0"/>
        <v>5</v>
      </c>
      <c r="J19" s="101"/>
      <c r="K19" s="103">
        <v>62</v>
      </c>
      <c r="L19" s="52">
        <f>SUM(L5:L18)</f>
        <v>0</v>
      </c>
      <c r="M19" s="51">
        <f>SUM(M5:M18)</f>
        <v>3</v>
      </c>
      <c r="N19" s="51">
        <f>SUM(N5:N18)</f>
        <v>2</v>
      </c>
      <c r="O19" s="51">
        <f>SUM(O5:O18)</f>
        <v>1</v>
      </c>
      <c r="P19" s="52"/>
      <c r="Q19" s="51">
        <v>6</v>
      </c>
      <c r="R19" s="53">
        <f>SUM(R5:R18)</f>
        <v>27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414</v>
      </c>
      <c r="B21" s="21" t="s">
        <v>34</v>
      </c>
      <c r="C21" s="47">
        <v>27</v>
      </c>
      <c r="D21" s="47">
        <v>4</v>
      </c>
      <c r="E21" s="47">
        <v>3</v>
      </c>
      <c r="F21" s="47">
        <v>2</v>
      </c>
      <c r="G21" s="47"/>
      <c r="H21" s="47"/>
      <c r="I21" s="47"/>
      <c r="J21" s="47">
        <v>11</v>
      </c>
      <c r="K21" s="47">
        <v>73</v>
      </c>
      <c r="L21" s="47"/>
      <c r="M21" s="47"/>
      <c r="N21" s="47"/>
      <c r="O21" s="47"/>
      <c r="P21" s="44">
        <v>0</v>
      </c>
      <c r="Q21" s="47">
        <v>6</v>
      </c>
      <c r="R21" s="48">
        <v>2.5</v>
      </c>
      <c r="S21" s="47"/>
    </row>
    <row r="22" spans="1:19" ht="13.5" thickBot="1">
      <c r="A22" s="58" t="s">
        <v>415</v>
      </c>
      <c r="B22" s="58" t="s">
        <v>352</v>
      </c>
      <c r="C22" s="59">
        <v>25</v>
      </c>
      <c r="D22" s="59">
        <v>1</v>
      </c>
      <c r="E22" s="59">
        <v>3</v>
      </c>
      <c r="F22" s="59">
        <v>1</v>
      </c>
      <c r="G22" s="59"/>
      <c r="H22" s="59">
        <v>1</v>
      </c>
      <c r="I22" s="59"/>
      <c r="J22" s="59">
        <v>7</v>
      </c>
      <c r="K22" s="59">
        <v>80</v>
      </c>
      <c r="L22" s="59"/>
      <c r="M22" s="59"/>
      <c r="N22" s="59"/>
      <c r="O22" s="59">
        <v>1</v>
      </c>
      <c r="P22" s="59">
        <v>1</v>
      </c>
      <c r="Q22" s="59">
        <v>7</v>
      </c>
      <c r="R22" s="61">
        <v>2</v>
      </c>
      <c r="S22" s="59"/>
    </row>
    <row r="23" spans="1:19" ht="12.75">
      <c r="A23" s="21" t="s">
        <v>416</v>
      </c>
      <c r="B23" s="21" t="s">
        <v>28</v>
      </c>
      <c r="C23" s="47">
        <v>27</v>
      </c>
      <c r="D23" s="47"/>
      <c r="E23" s="47"/>
      <c r="F23" s="47"/>
      <c r="G23" s="47"/>
      <c r="H23" s="47"/>
      <c r="I23" s="47"/>
      <c r="J23" s="47">
        <v>0</v>
      </c>
      <c r="K23" s="47">
        <v>80</v>
      </c>
      <c r="L23" s="47"/>
      <c r="M23" s="47"/>
      <c r="N23" s="47"/>
      <c r="O23" s="47"/>
      <c r="P23" s="47">
        <v>0</v>
      </c>
      <c r="Q23" s="47">
        <v>7</v>
      </c>
      <c r="R23" s="48">
        <v>2.5</v>
      </c>
      <c r="S23" s="47"/>
    </row>
    <row r="24" spans="1:19" ht="13.5" thickBot="1">
      <c r="A24" s="58" t="s">
        <v>417</v>
      </c>
      <c r="B24" s="58" t="s">
        <v>393</v>
      </c>
      <c r="C24" s="59">
        <v>24</v>
      </c>
      <c r="D24" s="59"/>
      <c r="E24" s="59"/>
      <c r="F24" s="59"/>
      <c r="G24" s="59">
        <v>1</v>
      </c>
      <c r="H24" s="59"/>
      <c r="I24" s="59"/>
      <c r="J24" s="59">
        <v>3</v>
      </c>
      <c r="K24" s="59">
        <v>83</v>
      </c>
      <c r="L24" s="59"/>
      <c r="M24" s="59"/>
      <c r="N24" s="59">
        <v>1</v>
      </c>
      <c r="O24" s="59"/>
      <c r="P24" s="59">
        <v>1</v>
      </c>
      <c r="Q24" s="59">
        <v>8</v>
      </c>
      <c r="R24" s="61">
        <v>2</v>
      </c>
      <c r="S24" s="58"/>
    </row>
    <row r="25" spans="1:19" ht="12.75">
      <c r="A25" s="21" t="s">
        <v>418</v>
      </c>
      <c r="B25" s="21" t="s">
        <v>34</v>
      </c>
      <c r="C25" s="47">
        <v>21</v>
      </c>
      <c r="D25" s="47">
        <v>1</v>
      </c>
      <c r="E25" s="47">
        <v>2</v>
      </c>
      <c r="F25" s="47">
        <v>1</v>
      </c>
      <c r="G25" s="47"/>
      <c r="H25" s="47"/>
      <c r="I25" s="47">
        <v>2</v>
      </c>
      <c r="J25" s="47">
        <v>7</v>
      </c>
      <c r="K25" s="47">
        <v>90</v>
      </c>
      <c r="L25" s="47"/>
      <c r="M25" s="47"/>
      <c r="N25" s="47"/>
      <c r="O25" s="47"/>
      <c r="P25" s="47">
        <v>0</v>
      </c>
      <c r="Q25" s="47">
        <v>8</v>
      </c>
      <c r="R25" s="48">
        <v>2</v>
      </c>
      <c r="S25" s="131"/>
    </row>
    <row r="26" spans="1:19" ht="13.5" thickBot="1">
      <c r="A26" s="58" t="s">
        <v>419</v>
      </c>
      <c r="B26" s="58" t="s">
        <v>129</v>
      </c>
      <c r="C26" s="59">
        <v>20</v>
      </c>
      <c r="D26" s="59"/>
      <c r="E26" s="59"/>
      <c r="F26" s="59"/>
      <c r="G26" s="59"/>
      <c r="H26" s="59"/>
      <c r="I26" s="59"/>
      <c r="J26" s="59">
        <v>0</v>
      </c>
      <c r="K26" s="59">
        <v>90</v>
      </c>
      <c r="L26" s="59"/>
      <c r="M26" s="59"/>
      <c r="N26" s="59"/>
      <c r="O26" s="59"/>
      <c r="P26" s="59">
        <v>0</v>
      </c>
      <c r="Q26" s="59">
        <v>8</v>
      </c>
      <c r="R26" s="61">
        <v>1.5</v>
      </c>
      <c r="S26" s="58"/>
    </row>
    <row r="27" spans="1:19" ht="12.75">
      <c r="A27" s="114" t="s">
        <v>345</v>
      </c>
      <c r="B27" s="114" t="s">
        <v>129</v>
      </c>
      <c r="C27" s="115">
        <v>15</v>
      </c>
      <c r="D27" s="115">
        <v>1</v>
      </c>
      <c r="E27" s="115"/>
      <c r="F27" s="115">
        <v>1</v>
      </c>
      <c r="G27" s="115"/>
      <c r="H27" s="115"/>
      <c r="I27" s="115"/>
      <c r="J27" s="115">
        <v>3</v>
      </c>
      <c r="K27" s="115">
        <v>93</v>
      </c>
      <c r="L27" s="115">
        <v>1</v>
      </c>
      <c r="M27" s="115"/>
      <c r="N27" s="115"/>
      <c r="O27" s="115">
        <v>1</v>
      </c>
      <c r="P27" s="115">
        <v>2</v>
      </c>
      <c r="Q27" s="115">
        <v>10</v>
      </c>
      <c r="R27" s="116">
        <v>1</v>
      </c>
      <c r="S27" s="114"/>
    </row>
    <row r="28" spans="1:19" ht="12.75">
      <c r="A28" s="134"/>
      <c r="B28" s="188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72"/>
      <c r="E4" s="72" t="s">
        <v>12</v>
      </c>
      <c r="F4" s="72" t="s">
        <v>14</v>
      </c>
      <c r="G4" s="72" t="s">
        <v>15</v>
      </c>
      <c r="H4" s="72" t="s">
        <v>17</v>
      </c>
      <c r="I4" s="72"/>
      <c r="J4" s="72"/>
      <c r="K4" s="72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358</v>
      </c>
      <c r="B5" s="11" t="s">
        <v>372</v>
      </c>
      <c r="C5" s="34">
        <v>26</v>
      </c>
      <c r="D5" s="205"/>
      <c r="E5" s="205"/>
      <c r="F5" s="205"/>
      <c r="G5" s="205"/>
      <c r="H5" s="205"/>
      <c r="I5" s="205"/>
      <c r="J5" s="205"/>
      <c r="K5" s="207"/>
      <c r="L5" s="46"/>
      <c r="M5" s="34">
        <v>1</v>
      </c>
      <c r="N5" s="34"/>
      <c r="O5" s="34">
        <v>1</v>
      </c>
      <c r="P5" s="44">
        <v>2</v>
      </c>
      <c r="Q5" s="34">
        <v>2</v>
      </c>
      <c r="R5" s="45"/>
      <c r="S5" s="38"/>
    </row>
    <row r="6" spans="1:19" ht="13.5" thickBot="1">
      <c r="A6" s="58" t="s">
        <v>357</v>
      </c>
      <c r="B6" s="58" t="s">
        <v>32</v>
      </c>
      <c r="C6" s="59">
        <v>26</v>
      </c>
      <c r="D6" s="206"/>
      <c r="E6" s="206">
        <v>1</v>
      </c>
      <c r="F6" s="206">
        <v>1</v>
      </c>
      <c r="G6" s="206"/>
      <c r="H6" s="206">
        <v>1</v>
      </c>
      <c r="I6" s="206">
        <v>1</v>
      </c>
      <c r="J6" s="206">
        <v>5</v>
      </c>
      <c r="K6" s="208">
        <v>5</v>
      </c>
      <c r="L6" s="60"/>
      <c r="M6" s="59"/>
      <c r="N6" s="59">
        <v>1</v>
      </c>
      <c r="O6" s="59"/>
      <c r="P6" s="60">
        <v>1</v>
      </c>
      <c r="Q6" s="59">
        <v>3</v>
      </c>
      <c r="R6" s="61">
        <v>5</v>
      </c>
      <c r="S6" s="58"/>
    </row>
    <row r="7" spans="1:19" ht="12.75">
      <c r="A7" s="21" t="s">
        <v>359</v>
      </c>
      <c r="B7" s="21" t="s">
        <v>370</v>
      </c>
      <c r="C7" s="47">
        <v>26</v>
      </c>
      <c r="D7" s="205"/>
      <c r="E7" s="205"/>
      <c r="F7" s="205"/>
      <c r="G7" s="205"/>
      <c r="H7" s="205"/>
      <c r="I7" s="205"/>
      <c r="J7" s="205"/>
      <c r="K7" s="207"/>
      <c r="L7" s="44"/>
      <c r="M7" s="47"/>
      <c r="N7" s="47"/>
      <c r="O7" s="47"/>
      <c r="P7" s="47">
        <v>0</v>
      </c>
      <c r="Q7" s="47">
        <v>3</v>
      </c>
      <c r="R7" s="48"/>
      <c r="S7" s="21"/>
    </row>
    <row r="8" spans="1:19" ht="13.5" thickBot="1">
      <c r="A8" s="62" t="s">
        <v>360</v>
      </c>
      <c r="B8" s="58" t="s">
        <v>27</v>
      </c>
      <c r="C8" s="59">
        <v>26</v>
      </c>
      <c r="D8" s="209"/>
      <c r="E8" s="206">
        <v>1</v>
      </c>
      <c r="F8" s="206">
        <v>3</v>
      </c>
      <c r="G8" s="206"/>
      <c r="H8" s="206"/>
      <c r="I8" s="206">
        <v>1</v>
      </c>
      <c r="J8" s="206">
        <v>8</v>
      </c>
      <c r="K8" s="208">
        <v>13</v>
      </c>
      <c r="L8" s="60"/>
      <c r="M8" s="59"/>
      <c r="N8" s="59">
        <v>1</v>
      </c>
      <c r="O8" s="59"/>
      <c r="P8" s="59">
        <v>1</v>
      </c>
      <c r="Q8" s="59">
        <v>4</v>
      </c>
      <c r="R8" s="61">
        <v>7</v>
      </c>
      <c r="S8" s="58"/>
    </row>
    <row r="9" spans="1:19" ht="12.75">
      <c r="A9" s="25" t="s">
        <v>361</v>
      </c>
      <c r="B9" s="21" t="s">
        <v>393</v>
      </c>
      <c r="C9" s="47">
        <v>30</v>
      </c>
      <c r="D9" s="205">
        <v>2</v>
      </c>
      <c r="E9" s="205">
        <v>1</v>
      </c>
      <c r="F9" s="205"/>
      <c r="G9" s="205">
        <v>1</v>
      </c>
      <c r="H9" s="205"/>
      <c r="I9" s="205"/>
      <c r="J9" s="205">
        <v>6</v>
      </c>
      <c r="K9" s="207">
        <v>19</v>
      </c>
      <c r="L9" s="44">
        <v>1</v>
      </c>
      <c r="M9" s="47">
        <v>1</v>
      </c>
      <c r="N9" s="47"/>
      <c r="O9" s="47">
        <v>1</v>
      </c>
      <c r="P9" s="44">
        <v>3</v>
      </c>
      <c r="Q9" s="47">
        <v>7</v>
      </c>
      <c r="R9" s="48">
        <v>3</v>
      </c>
      <c r="S9" s="131"/>
    </row>
    <row r="10" spans="1:19" ht="13.5" thickBot="1">
      <c r="A10" s="62" t="s">
        <v>362</v>
      </c>
      <c r="B10" s="58"/>
      <c r="C10" s="59"/>
      <c r="D10" s="209"/>
      <c r="E10" s="206"/>
      <c r="F10" s="206"/>
      <c r="G10" s="206"/>
      <c r="H10" s="206"/>
      <c r="I10" s="206"/>
      <c r="J10" s="206"/>
      <c r="K10" s="208"/>
      <c r="L10" s="60"/>
      <c r="M10" s="59"/>
      <c r="N10" s="59"/>
      <c r="O10" s="59"/>
      <c r="P10" s="60"/>
      <c r="Q10" s="59">
        <v>7</v>
      </c>
      <c r="R10" s="61"/>
      <c r="S10" s="58"/>
    </row>
    <row r="11" spans="1:19" ht="12.75">
      <c r="A11" s="25" t="s">
        <v>363</v>
      </c>
      <c r="B11" s="21" t="s">
        <v>428</v>
      </c>
      <c r="C11" s="47">
        <v>30</v>
      </c>
      <c r="D11" s="205"/>
      <c r="E11" s="205"/>
      <c r="F11" s="205"/>
      <c r="G11" s="205"/>
      <c r="H11" s="205"/>
      <c r="I11" s="205"/>
      <c r="J11" s="205"/>
      <c r="K11" s="207"/>
      <c r="L11" s="44"/>
      <c r="M11" s="47">
        <v>1</v>
      </c>
      <c r="N11" s="47"/>
      <c r="O11" s="47"/>
      <c r="P11" s="47">
        <v>1</v>
      </c>
      <c r="Q11" s="47">
        <v>8</v>
      </c>
      <c r="R11" s="48"/>
      <c r="S11" s="187"/>
    </row>
    <row r="12" spans="1:19" ht="13.5" thickBot="1">
      <c r="A12" s="62" t="s">
        <v>363</v>
      </c>
      <c r="B12" s="58" t="s">
        <v>34</v>
      </c>
      <c r="C12" s="59">
        <v>30</v>
      </c>
      <c r="D12" s="209">
        <v>5</v>
      </c>
      <c r="E12" s="206">
        <v>3</v>
      </c>
      <c r="F12" s="206">
        <v>1</v>
      </c>
      <c r="G12" s="206"/>
      <c r="H12" s="206"/>
      <c r="I12" s="206"/>
      <c r="J12" s="206">
        <v>10</v>
      </c>
      <c r="K12" s="208">
        <v>29</v>
      </c>
      <c r="L12" s="60"/>
      <c r="M12" s="59"/>
      <c r="N12" s="59"/>
      <c r="O12" s="59"/>
      <c r="P12" s="59">
        <v>0</v>
      </c>
      <c r="Q12" s="59">
        <v>8</v>
      </c>
      <c r="R12" s="61">
        <v>6</v>
      </c>
      <c r="S12" s="149"/>
    </row>
    <row r="13" spans="1:19" ht="12.75">
      <c r="A13" s="25" t="s">
        <v>366</v>
      </c>
      <c r="B13" s="21" t="s">
        <v>25</v>
      </c>
      <c r="C13" s="47">
        <v>32</v>
      </c>
      <c r="D13" s="205"/>
      <c r="E13" s="205"/>
      <c r="F13" s="205"/>
      <c r="G13" s="205"/>
      <c r="H13" s="205"/>
      <c r="I13" s="205"/>
      <c r="J13" s="205"/>
      <c r="K13" s="207"/>
      <c r="L13" s="44"/>
      <c r="M13" s="47"/>
      <c r="N13" s="47">
        <v>1</v>
      </c>
      <c r="O13" s="47"/>
      <c r="P13" s="47">
        <v>1</v>
      </c>
      <c r="Q13" s="47">
        <v>9</v>
      </c>
      <c r="R13" s="48"/>
      <c r="S13" s="131"/>
    </row>
    <row r="14" spans="1:19" ht="13.5" thickBot="1">
      <c r="A14" s="58" t="s">
        <v>366</v>
      </c>
      <c r="B14" s="58" t="s">
        <v>28</v>
      </c>
      <c r="C14" s="59">
        <v>32</v>
      </c>
      <c r="D14" s="209">
        <v>1</v>
      </c>
      <c r="E14" s="206">
        <v>4</v>
      </c>
      <c r="F14" s="206">
        <v>1</v>
      </c>
      <c r="G14" s="206"/>
      <c r="H14" s="206"/>
      <c r="I14" s="206"/>
      <c r="J14" s="206">
        <v>7</v>
      </c>
      <c r="K14" s="208">
        <v>36</v>
      </c>
      <c r="L14" s="60"/>
      <c r="M14" s="59"/>
      <c r="N14" s="59"/>
      <c r="O14" s="59"/>
      <c r="P14" s="59">
        <v>0</v>
      </c>
      <c r="Q14" s="59">
        <v>9</v>
      </c>
      <c r="R14" s="61">
        <v>6</v>
      </c>
      <c r="S14" s="58"/>
    </row>
    <row r="15" spans="1:19" ht="13.5" thickBot="1">
      <c r="A15" s="161" t="s">
        <v>429</v>
      </c>
      <c r="B15" s="161" t="s">
        <v>430</v>
      </c>
      <c r="C15" s="121">
        <v>29</v>
      </c>
      <c r="D15" s="121">
        <v>2</v>
      </c>
      <c r="E15" s="121">
        <v>1</v>
      </c>
      <c r="F15" s="121"/>
      <c r="G15" s="121"/>
      <c r="H15" s="121"/>
      <c r="I15" s="121"/>
      <c r="J15" s="121">
        <v>3</v>
      </c>
      <c r="K15" s="121">
        <v>39</v>
      </c>
      <c r="L15" s="121">
        <v>1</v>
      </c>
      <c r="M15" s="121"/>
      <c r="N15" s="121"/>
      <c r="O15" s="121"/>
      <c r="P15" s="121">
        <v>1</v>
      </c>
      <c r="Q15" s="121">
        <v>10</v>
      </c>
      <c r="R15" s="123">
        <v>3</v>
      </c>
      <c r="S15" s="161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173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0.045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10</v>
      </c>
      <c r="E19" s="51">
        <f t="shared" si="0"/>
        <v>11</v>
      </c>
      <c r="F19" s="51">
        <f t="shared" si="0"/>
        <v>6</v>
      </c>
      <c r="G19" s="51">
        <f t="shared" si="0"/>
        <v>1</v>
      </c>
      <c r="H19" s="51">
        <f t="shared" si="0"/>
        <v>1</v>
      </c>
      <c r="I19" s="51">
        <f t="shared" si="0"/>
        <v>2</v>
      </c>
      <c r="J19" s="101"/>
      <c r="K19" s="103">
        <v>39</v>
      </c>
      <c r="L19" s="52">
        <f>SUM(L5:L18)</f>
        <v>2</v>
      </c>
      <c r="M19" s="51">
        <f>SUM(M5:M18)</f>
        <v>3</v>
      </c>
      <c r="N19" s="51">
        <f>SUM(N5:N18)</f>
        <v>3</v>
      </c>
      <c r="O19" s="51">
        <f>SUM(O5:O18)</f>
        <v>2</v>
      </c>
      <c r="P19" s="52"/>
      <c r="Q19" s="51">
        <v>10</v>
      </c>
      <c r="R19" s="53">
        <f>SUM(R5:R18)</f>
        <v>30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431</v>
      </c>
      <c r="B21" s="21"/>
      <c r="C21" s="47">
        <v>15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3.5" thickBot="1">
      <c r="A22" s="58" t="s">
        <v>432</v>
      </c>
      <c r="B22" s="58"/>
      <c r="C22" s="59">
        <v>15</v>
      </c>
      <c r="D22" s="59"/>
      <c r="E22" s="59"/>
      <c r="F22" s="59">
        <v>1</v>
      </c>
      <c r="G22" s="59"/>
      <c r="H22" s="59"/>
      <c r="I22" s="59"/>
      <c r="J22" s="59">
        <v>2</v>
      </c>
      <c r="K22" s="59">
        <v>41</v>
      </c>
      <c r="L22" s="59"/>
      <c r="M22" s="59"/>
      <c r="N22" s="59">
        <v>1</v>
      </c>
      <c r="O22" s="59"/>
      <c r="P22" s="60">
        <v>1</v>
      </c>
      <c r="Q22" s="59">
        <v>11</v>
      </c>
      <c r="R22" s="61">
        <v>8</v>
      </c>
      <c r="S22" s="59"/>
    </row>
    <row r="23" spans="1:19" ht="12.75">
      <c r="A23" s="21" t="s">
        <v>433</v>
      </c>
      <c r="B23" s="21" t="s">
        <v>435</v>
      </c>
      <c r="C23" s="47">
        <v>15</v>
      </c>
      <c r="D23" s="47"/>
      <c r="E23" s="47">
        <v>1</v>
      </c>
      <c r="F23" s="47"/>
      <c r="G23" s="47">
        <v>1</v>
      </c>
      <c r="H23" s="47"/>
      <c r="I23" s="47"/>
      <c r="J23" s="47">
        <v>4</v>
      </c>
      <c r="K23" s="47">
        <v>45</v>
      </c>
      <c r="L23" s="47"/>
      <c r="M23" s="47"/>
      <c r="N23" s="47"/>
      <c r="O23" s="47">
        <v>1</v>
      </c>
      <c r="P23" s="47">
        <v>0</v>
      </c>
      <c r="Q23" s="47">
        <v>12</v>
      </c>
      <c r="R23" s="48"/>
      <c r="S23" s="47"/>
    </row>
    <row r="24" spans="1:19" ht="13.5" thickBot="1">
      <c r="A24" s="58" t="s">
        <v>434</v>
      </c>
      <c r="B24" s="58" t="s">
        <v>74</v>
      </c>
      <c r="C24" s="59">
        <v>15</v>
      </c>
      <c r="D24" s="59"/>
      <c r="E24" s="59"/>
      <c r="F24" s="59"/>
      <c r="G24" s="59"/>
      <c r="H24" s="59"/>
      <c r="I24" s="59"/>
      <c r="J24" s="59"/>
      <c r="K24" s="59">
        <v>45</v>
      </c>
      <c r="L24" s="59"/>
      <c r="M24" s="59"/>
      <c r="N24" s="59">
        <v>1</v>
      </c>
      <c r="O24" s="59"/>
      <c r="P24" s="59">
        <v>1</v>
      </c>
      <c r="Q24" s="59">
        <v>13</v>
      </c>
      <c r="R24" s="61">
        <v>8</v>
      </c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 t="s">
        <v>436</v>
      </c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 t="s">
        <v>437</v>
      </c>
      <c r="B28" s="134"/>
      <c r="C28" s="135"/>
      <c r="D28" s="135">
        <v>1</v>
      </c>
      <c r="E28" s="135">
        <v>8</v>
      </c>
      <c r="F28" s="135">
        <v>1</v>
      </c>
      <c r="G28" s="135"/>
      <c r="H28" s="135"/>
      <c r="I28" s="135">
        <v>3</v>
      </c>
      <c r="J28" s="135">
        <v>14</v>
      </c>
      <c r="K28" s="135">
        <v>59</v>
      </c>
      <c r="L28" s="135"/>
      <c r="M28" s="135">
        <v>1</v>
      </c>
      <c r="N28" s="135"/>
      <c r="O28" s="135"/>
      <c r="P28" s="135">
        <v>1</v>
      </c>
      <c r="Q28" s="135">
        <v>14</v>
      </c>
      <c r="R28" s="136"/>
      <c r="S28" s="134"/>
    </row>
    <row r="29" spans="1:19" ht="12.75">
      <c r="A29" s="134" t="s">
        <v>438</v>
      </c>
      <c r="B29" s="134"/>
      <c r="C29" s="135"/>
      <c r="D29" s="135">
        <v>5</v>
      </c>
      <c r="E29" s="135">
        <v>1</v>
      </c>
      <c r="F29" s="135"/>
      <c r="G29" s="135">
        <v>1</v>
      </c>
      <c r="H29" s="135"/>
      <c r="I29" s="135"/>
      <c r="J29" s="135">
        <v>9</v>
      </c>
      <c r="K29" s="135">
        <v>68</v>
      </c>
      <c r="L29" s="135"/>
      <c r="M29" s="135"/>
      <c r="N29" s="135"/>
      <c r="O29" s="135"/>
      <c r="P29" s="135"/>
      <c r="Q29" s="135">
        <v>14</v>
      </c>
      <c r="R29" s="136"/>
      <c r="S29" s="134"/>
    </row>
    <row r="30" spans="1:19" ht="12.75" customHeight="1">
      <c r="A30" s="134" t="s">
        <v>439</v>
      </c>
      <c r="B30" s="134"/>
      <c r="C30" s="34"/>
      <c r="D30" s="34"/>
      <c r="E30" s="34"/>
      <c r="F30" s="34">
        <v>1</v>
      </c>
      <c r="G30" s="34"/>
      <c r="H30" s="34"/>
      <c r="I30" s="34"/>
      <c r="J30" s="34">
        <v>2</v>
      </c>
      <c r="K30" s="34">
        <v>70</v>
      </c>
      <c r="L30" s="34"/>
      <c r="M30" s="34"/>
      <c r="N30" s="34">
        <v>1</v>
      </c>
      <c r="O30" s="34"/>
      <c r="P30" s="34"/>
      <c r="Q30" s="34">
        <v>15</v>
      </c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>
        <v>70</v>
      </c>
      <c r="L32" s="143">
        <v>2</v>
      </c>
      <c r="M32" s="55">
        <v>4</v>
      </c>
      <c r="N32" s="55">
        <v>6</v>
      </c>
      <c r="O32" s="55">
        <v>3</v>
      </c>
      <c r="P32" s="55"/>
      <c r="Q32" s="55">
        <v>15</v>
      </c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72"/>
      <c r="E4" s="72" t="s">
        <v>12</v>
      </c>
      <c r="F4" s="72" t="s">
        <v>14</v>
      </c>
      <c r="G4" s="72" t="s">
        <v>15</v>
      </c>
      <c r="H4" s="72" t="s">
        <v>17</v>
      </c>
      <c r="I4" s="72"/>
      <c r="J4" s="72"/>
      <c r="K4" s="72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358</v>
      </c>
      <c r="B5" s="11" t="s">
        <v>372</v>
      </c>
      <c r="C5" s="34">
        <v>26</v>
      </c>
      <c r="D5" s="205"/>
      <c r="E5" s="205"/>
      <c r="F5" s="205"/>
      <c r="G5" s="205"/>
      <c r="H5" s="205"/>
      <c r="I5" s="205"/>
      <c r="J5" s="205"/>
      <c r="K5" s="207"/>
      <c r="L5" s="46"/>
      <c r="M5" s="34">
        <v>1</v>
      </c>
      <c r="N5" s="34"/>
      <c r="O5" s="34">
        <v>1</v>
      </c>
      <c r="P5" s="44">
        <v>2</v>
      </c>
      <c r="Q5" s="34">
        <v>2</v>
      </c>
      <c r="R5" s="45"/>
      <c r="S5" s="38"/>
    </row>
    <row r="6" spans="1:19" ht="13.5" thickBot="1">
      <c r="A6" s="58" t="s">
        <v>357</v>
      </c>
      <c r="B6" s="58" t="s">
        <v>32</v>
      </c>
      <c r="C6" s="59">
        <v>26</v>
      </c>
      <c r="D6" s="206"/>
      <c r="E6" s="206">
        <v>1</v>
      </c>
      <c r="F6" s="206">
        <v>2</v>
      </c>
      <c r="G6" s="206"/>
      <c r="H6" s="206">
        <v>1</v>
      </c>
      <c r="I6" s="206">
        <v>1</v>
      </c>
      <c r="J6" s="206">
        <v>7</v>
      </c>
      <c r="K6" s="208">
        <v>7</v>
      </c>
      <c r="L6" s="60"/>
      <c r="M6" s="59"/>
      <c r="N6" s="59">
        <v>1</v>
      </c>
      <c r="O6" s="59"/>
      <c r="P6" s="60">
        <v>1</v>
      </c>
      <c r="Q6" s="59">
        <v>3</v>
      </c>
      <c r="R6" s="61">
        <v>5</v>
      </c>
      <c r="S6" s="58"/>
    </row>
    <row r="7" spans="1:19" ht="12.75">
      <c r="A7" s="21" t="s">
        <v>359</v>
      </c>
      <c r="B7" s="21" t="s">
        <v>370</v>
      </c>
      <c r="C7" s="47">
        <v>26</v>
      </c>
      <c r="D7" s="205"/>
      <c r="E7" s="205"/>
      <c r="F7" s="205"/>
      <c r="G7" s="205"/>
      <c r="H7" s="205"/>
      <c r="I7" s="205"/>
      <c r="J7" s="205"/>
      <c r="K7" s="207"/>
      <c r="L7" s="44"/>
      <c r="M7" s="47"/>
      <c r="N7" s="47"/>
      <c r="O7" s="47"/>
      <c r="P7" s="47">
        <v>0</v>
      </c>
      <c r="Q7" s="47">
        <v>3</v>
      </c>
      <c r="R7" s="48"/>
      <c r="S7" s="21"/>
    </row>
    <row r="8" spans="1:19" ht="13.5" thickBot="1">
      <c r="A8" s="62" t="s">
        <v>360</v>
      </c>
      <c r="B8" s="58" t="s">
        <v>27</v>
      </c>
      <c r="C8" s="59">
        <v>26</v>
      </c>
      <c r="D8" s="209"/>
      <c r="E8" s="206">
        <v>1</v>
      </c>
      <c r="F8" s="206">
        <v>5</v>
      </c>
      <c r="G8" s="206"/>
      <c r="H8" s="206"/>
      <c r="I8" s="206">
        <v>1</v>
      </c>
      <c r="J8" s="206">
        <v>12</v>
      </c>
      <c r="K8" s="208">
        <v>19</v>
      </c>
      <c r="L8" s="60"/>
      <c r="M8" s="59"/>
      <c r="N8" s="59">
        <v>1</v>
      </c>
      <c r="O8" s="59"/>
      <c r="P8" s="59">
        <v>1</v>
      </c>
      <c r="Q8" s="59">
        <v>4</v>
      </c>
      <c r="R8" s="61">
        <v>7</v>
      </c>
      <c r="S8" s="58"/>
    </row>
    <row r="9" spans="1:19" ht="12.75">
      <c r="A9" s="25" t="s">
        <v>361</v>
      </c>
      <c r="B9" s="21" t="s">
        <v>393</v>
      </c>
      <c r="C9" s="47">
        <v>30</v>
      </c>
      <c r="D9" s="205">
        <v>5</v>
      </c>
      <c r="E9" s="205">
        <v>1</v>
      </c>
      <c r="F9" s="205"/>
      <c r="G9" s="205">
        <v>1</v>
      </c>
      <c r="H9" s="205"/>
      <c r="I9" s="205"/>
      <c r="J9" s="205">
        <v>9</v>
      </c>
      <c r="K9" s="207">
        <v>28</v>
      </c>
      <c r="L9" s="44">
        <v>1</v>
      </c>
      <c r="M9" s="47">
        <v>1</v>
      </c>
      <c r="N9" s="47"/>
      <c r="O9" s="47">
        <v>1</v>
      </c>
      <c r="P9" s="44">
        <v>3</v>
      </c>
      <c r="Q9" s="47">
        <v>7</v>
      </c>
      <c r="R9" s="48">
        <v>3</v>
      </c>
      <c r="S9" s="131"/>
    </row>
    <row r="10" spans="1:19" ht="13.5" thickBot="1">
      <c r="A10" s="62" t="s">
        <v>362</v>
      </c>
      <c r="B10" s="58"/>
      <c r="C10" s="59"/>
      <c r="D10" s="209"/>
      <c r="E10" s="206"/>
      <c r="F10" s="206"/>
      <c r="G10" s="206"/>
      <c r="H10" s="206"/>
      <c r="I10" s="206"/>
      <c r="J10" s="206"/>
      <c r="K10" s="208"/>
      <c r="L10" s="60"/>
      <c r="M10" s="59"/>
      <c r="N10" s="59"/>
      <c r="O10" s="59"/>
      <c r="P10" s="60"/>
      <c r="Q10" s="59">
        <v>7</v>
      </c>
      <c r="R10" s="61"/>
      <c r="S10" s="58"/>
    </row>
    <row r="11" spans="1:19" ht="12.75">
      <c r="A11" s="25" t="s">
        <v>363</v>
      </c>
      <c r="B11" s="21" t="s">
        <v>428</v>
      </c>
      <c r="C11" s="47">
        <v>30</v>
      </c>
      <c r="D11" s="205"/>
      <c r="E11" s="205"/>
      <c r="F11" s="205"/>
      <c r="G11" s="205"/>
      <c r="H11" s="205"/>
      <c r="I11" s="205"/>
      <c r="J11" s="205"/>
      <c r="K11" s="207"/>
      <c r="L11" s="44"/>
      <c r="M11" s="47">
        <v>1</v>
      </c>
      <c r="N11" s="47"/>
      <c r="O11" s="47"/>
      <c r="P11" s="47">
        <v>1</v>
      </c>
      <c r="Q11" s="47">
        <v>8</v>
      </c>
      <c r="R11" s="48"/>
      <c r="S11" s="187"/>
    </row>
    <row r="12" spans="1:19" ht="13.5" thickBot="1">
      <c r="A12" s="62" t="s">
        <v>363</v>
      </c>
      <c r="B12" s="58" t="s">
        <v>34</v>
      </c>
      <c r="C12" s="59">
        <v>30</v>
      </c>
      <c r="D12" s="209">
        <v>5</v>
      </c>
      <c r="E12" s="206">
        <v>3</v>
      </c>
      <c r="F12" s="206">
        <v>1</v>
      </c>
      <c r="G12" s="206"/>
      <c r="H12" s="206"/>
      <c r="I12" s="206"/>
      <c r="J12" s="206">
        <v>10</v>
      </c>
      <c r="K12" s="208">
        <v>38</v>
      </c>
      <c r="L12" s="60"/>
      <c r="M12" s="59"/>
      <c r="N12" s="59"/>
      <c r="O12" s="59"/>
      <c r="P12" s="59"/>
      <c r="Q12" s="59">
        <v>8</v>
      </c>
      <c r="R12" s="61">
        <v>6</v>
      </c>
      <c r="S12" s="149"/>
    </row>
    <row r="13" spans="1:19" ht="12.75">
      <c r="A13" s="25" t="s">
        <v>366</v>
      </c>
      <c r="B13" s="21" t="s">
        <v>25</v>
      </c>
      <c r="C13" s="47">
        <v>32</v>
      </c>
      <c r="D13" s="205"/>
      <c r="E13" s="205"/>
      <c r="F13" s="205"/>
      <c r="G13" s="205"/>
      <c r="H13" s="205"/>
      <c r="I13" s="205"/>
      <c r="J13" s="205"/>
      <c r="K13" s="207"/>
      <c r="L13" s="44"/>
      <c r="M13" s="47"/>
      <c r="N13" s="47">
        <v>1</v>
      </c>
      <c r="O13" s="47"/>
      <c r="P13" s="47">
        <v>1</v>
      </c>
      <c r="Q13" s="47">
        <v>9</v>
      </c>
      <c r="R13" s="48"/>
      <c r="S13" s="131"/>
    </row>
    <row r="14" spans="1:19" ht="13.5" thickBot="1">
      <c r="A14" s="58" t="s">
        <v>366</v>
      </c>
      <c r="B14" s="58" t="s">
        <v>28</v>
      </c>
      <c r="C14" s="59">
        <v>32</v>
      </c>
      <c r="D14" s="209">
        <v>1</v>
      </c>
      <c r="E14" s="206">
        <v>6</v>
      </c>
      <c r="F14" s="206">
        <v>2</v>
      </c>
      <c r="G14" s="206"/>
      <c r="H14" s="206"/>
      <c r="I14" s="206"/>
      <c r="J14" s="206">
        <v>11</v>
      </c>
      <c r="K14" s="208">
        <v>49</v>
      </c>
      <c r="L14" s="60"/>
      <c r="M14" s="59"/>
      <c r="N14" s="59"/>
      <c r="O14" s="59"/>
      <c r="P14" s="59">
        <v>0</v>
      </c>
      <c r="Q14" s="59">
        <v>9</v>
      </c>
      <c r="R14" s="61">
        <v>6</v>
      </c>
      <c r="S14" s="58"/>
    </row>
    <row r="15" spans="1:19" ht="13.5" thickBot="1">
      <c r="A15" s="161" t="s">
        <v>429</v>
      </c>
      <c r="B15" s="161" t="s">
        <v>430</v>
      </c>
      <c r="C15" s="121">
        <v>29</v>
      </c>
      <c r="D15" s="121">
        <v>2</v>
      </c>
      <c r="E15" s="121">
        <v>2</v>
      </c>
      <c r="F15" s="121"/>
      <c r="G15" s="121"/>
      <c r="H15" s="121"/>
      <c r="I15" s="121"/>
      <c r="J15" s="121">
        <v>4</v>
      </c>
      <c r="K15" s="121">
        <v>53</v>
      </c>
      <c r="L15" s="121">
        <v>1</v>
      </c>
      <c r="M15" s="121"/>
      <c r="N15" s="121"/>
      <c r="O15" s="121"/>
      <c r="P15" s="121">
        <v>1</v>
      </c>
      <c r="Q15" s="121">
        <v>10</v>
      </c>
      <c r="R15" s="123">
        <v>3</v>
      </c>
      <c r="S15" s="161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178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0.061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50"/>
      <c r="D19" s="51">
        <f aca="true" t="shared" si="0" ref="D19:I19">SUM(D5:D18)</f>
        <v>13</v>
      </c>
      <c r="E19" s="51">
        <f t="shared" si="0"/>
        <v>14</v>
      </c>
      <c r="F19" s="51">
        <f t="shared" si="0"/>
        <v>10</v>
      </c>
      <c r="G19" s="51">
        <f t="shared" si="0"/>
        <v>1</v>
      </c>
      <c r="H19" s="51">
        <f t="shared" si="0"/>
        <v>1</v>
      </c>
      <c r="I19" s="51">
        <f t="shared" si="0"/>
        <v>2</v>
      </c>
      <c r="J19" s="101"/>
      <c r="K19" s="103">
        <v>53</v>
      </c>
      <c r="L19" s="52">
        <f>SUM(L5:L18)</f>
        <v>2</v>
      </c>
      <c r="M19" s="51">
        <f>SUM(M5:M18)</f>
        <v>3</v>
      </c>
      <c r="N19" s="51">
        <f>SUM(N5:N18)</f>
        <v>3</v>
      </c>
      <c r="O19" s="51">
        <f>SUM(O5:O18)</f>
        <v>2</v>
      </c>
      <c r="P19" s="52"/>
      <c r="Q19" s="51">
        <v>10</v>
      </c>
      <c r="R19" s="53">
        <f>SUM(R5:R18)</f>
        <v>30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3.5" thickBot="1">
      <c r="A22" s="58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1"/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72"/>
      <c r="E4" s="72" t="s">
        <v>12</v>
      </c>
      <c r="F4" s="72" t="s">
        <v>14</v>
      </c>
      <c r="G4" s="72" t="s">
        <v>15</v>
      </c>
      <c r="H4" s="72" t="s">
        <v>17</v>
      </c>
      <c r="I4" s="72"/>
      <c r="J4" s="72"/>
      <c r="K4" s="72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275</v>
      </c>
      <c r="B5" s="11" t="s">
        <v>344</v>
      </c>
      <c r="C5" s="34">
        <v>35</v>
      </c>
      <c r="D5" s="34">
        <v>3</v>
      </c>
      <c r="E5" s="34">
        <v>4</v>
      </c>
      <c r="F5" s="34">
        <v>3</v>
      </c>
      <c r="G5" s="34"/>
      <c r="H5" s="34">
        <v>1</v>
      </c>
      <c r="I5" s="34">
        <v>1</v>
      </c>
      <c r="J5" s="34">
        <v>15</v>
      </c>
      <c r="K5" s="207">
        <v>15</v>
      </c>
      <c r="L5" s="46">
        <v>1</v>
      </c>
      <c r="M5" s="34">
        <v>2</v>
      </c>
      <c r="N5" s="34">
        <v>1</v>
      </c>
      <c r="O5" s="34">
        <v>1</v>
      </c>
      <c r="P5" s="44">
        <v>5</v>
      </c>
      <c r="Q5" s="34">
        <v>5</v>
      </c>
      <c r="R5" s="45">
        <v>2.5</v>
      </c>
      <c r="S5" s="38"/>
    </row>
    <row r="6" spans="1:19" ht="13.5" thickBot="1">
      <c r="A6" s="58"/>
      <c r="B6" s="58"/>
      <c r="C6" s="59"/>
      <c r="D6" s="59"/>
      <c r="E6" s="59"/>
      <c r="F6" s="59"/>
      <c r="G6" s="59"/>
      <c r="H6" s="59"/>
      <c r="I6" s="59"/>
      <c r="J6" s="59"/>
      <c r="K6" s="59">
        <v>15</v>
      </c>
      <c r="L6" s="60"/>
      <c r="M6" s="59"/>
      <c r="N6" s="59"/>
      <c r="O6" s="59"/>
      <c r="P6" s="60"/>
      <c r="Q6" s="59"/>
      <c r="R6" s="61"/>
      <c r="S6" s="58"/>
    </row>
    <row r="7" spans="1:19" ht="12.75">
      <c r="A7" s="21" t="s">
        <v>277</v>
      </c>
      <c r="B7" s="21" t="s">
        <v>428</v>
      </c>
      <c r="C7" s="47">
        <v>35</v>
      </c>
      <c r="D7" s="47"/>
      <c r="E7" s="47"/>
      <c r="F7" s="47"/>
      <c r="G7" s="47"/>
      <c r="H7" s="47"/>
      <c r="I7" s="47"/>
      <c r="J7" s="47">
        <v>0</v>
      </c>
      <c r="K7" s="47">
        <v>15</v>
      </c>
      <c r="L7" s="44"/>
      <c r="M7" s="47"/>
      <c r="N7" s="47"/>
      <c r="O7" s="47"/>
      <c r="P7" s="47">
        <v>0</v>
      </c>
      <c r="Q7" s="47">
        <v>5</v>
      </c>
      <c r="R7" s="48">
        <v>2.5</v>
      </c>
      <c r="S7" s="21"/>
    </row>
    <row r="8" spans="1:19" ht="13.5" thickBot="1">
      <c r="A8" s="62" t="s">
        <v>278</v>
      </c>
      <c r="B8" s="58" t="s">
        <v>34</v>
      </c>
      <c r="C8" s="59">
        <v>35</v>
      </c>
      <c r="D8" s="59"/>
      <c r="E8" s="59">
        <v>1</v>
      </c>
      <c r="F8" s="59"/>
      <c r="G8" s="59"/>
      <c r="H8" s="59"/>
      <c r="I8" s="59"/>
      <c r="J8" s="59">
        <v>1</v>
      </c>
      <c r="K8" s="59">
        <v>16</v>
      </c>
      <c r="L8" s="60"/>
      <c r="M8" s="59">
        <v>1</v>
      </c>
      <c r="N8" s="59"/>
      <c r="O8" s="59"/>
      <c r="P8" s="59">
        <v>1</v>
      </c>
      <c r="Q8" s="59">
        <v>6</v>
      </c>
      <c r="R8" s="61">
        <v>3</v>
      </c>
      <c r="S8" s="58"/>
    </row>
    <row r="9" spans="1:19" ht="12.75">
      <c r="A9" s="25" t="s">
        <v>279</v>
      </c>
      <c r="B9" s="21" t="s">
        <v>27</v>
      </c>
      <c r="C9" s="47">
        <v>35</v>
      </c>
      <c r="D9" s="47">
        <v>3</v>
      </c>
      <c r="E9" s="47"/>
      <c r="F9" s="47"/>
      <c r="G9" s="47"/>
      <c r="H9" s="47"/>
      <c r="I9" s="47"/>
      <c r="J9" s="47">
        <v>3</v>
      </c>
      <c r="K9" s="47">
        <v>19</v>
      </c>
      <c r="L9" s="44"/>
      <c r="M9" s="47"/>
      <c r="N9" s="47"/>
      <c r="O9" s="47"/>
      <c r="P9" s="44">
        <v>0</v>
      </c>
      <c r="Q9" s="47">
        <v>6</v>
      </c>
      <c r="R9" s="48">
        <v>2.5</v>
      </c>
      <c r="S9" s="131"/>
    </row>
    <row r="10" spans="1:19" ht="13.5" thickBot="1">
      <c r="A10" s="62" t="s">
        <v>280</v>
      </c>
      <c r="B10" s="58" t="s">
        <v>393</v>
      </c>
      <c r="C10" s="59">
        <v>35</v>
      </c>
      <c r="D10" s="59">
        <v>3</v>
      </c>
      <c r="E10" s="59">
        <v>2</v>
      </c>
      <c r="F10" s="59">
        <v>1</v>
      </c>
      <c r="G10" s="59">
        <v>1</v>
      </c>
      <c r="H10" s="59"/>
      <c r="I10" s="59">
        <v>1</v>
      </c>
      <c r="J10" s="59">
        <v>11</v>
      </c>
      <c r="K10" s="59">
        <v>30</v>
      </c>
      <c r="L10" s="60"/>
      <c r="M10" s="59"/>
      <c r="N10" s="59">
        <v>2</v>
      </c>
      <c r="O10" s="59">
        <v>1</v>
      </c>
      <c r="P10" s="60">
        <v>3</v>
      </c>
      <c r="Q10" s="59">
        <v>9</v>
      </c>
      <c r="R10" s="61">
        <v>3</v>
      </c>
      <c r="S10" s="58"/>
    </row>
    <row r="11" spans="1:19" ht="12.75">
      <c r="A11" s="25" t="s">
        <v>394</v>
      </c>
      <c r="B11" s="21" t="s">
        <v>430</v>
      </c>
      <c r="C11" s="47">
        <v>35</v>
      </c>
      <c r="D11" s="47">
        <v>4</v>
      </c>
      <c r="E11" s="47">
        <v>3</v>
      </c>
      <c r="F11" s="47"/>
      <c r="G11" s="47"/>
      <c r="H11" s="47"/>
      <c r="I11" s="47"/>
      <c r="J11" s="47">
        <v>7</v>
      </c>
      <c r="K11" s="47">
        <v>37</v>
      </c>
      <c r="L11" s="44"/>
      <c r="M11" s="47"/>
      <c r="N11" s="47"/>
      <c r="O11" s="47"/>
      <c r="P11" s="47">
        <v>0</v>
      </c>
      <c r="Q11" s="47">
        <v>9</v>
      </c>
      <c r="R11" s="48">
        <v>2.5</v>
      </c>
      <c r="S11" s="187"/>
    </row>
    <row r="12" spans="1:19" ht="13.5" thickBot="1">
      <c r="A12" s="62" t="s">
        <v>386</v>
      </c>
      <c r="B12" s="58" t="s">
        <v>370</v>
      </c>
      <c r="C12" s="59">
        <v>35</v>
      </c>
      <c r="D12" s="59">
        <v>1</v>
      </c>
      <c r="E12" s="59"/>
      <c r="F12" s="59">
        <v>1</v>
      </c>
      <c r="G12" s="59">
        <v>1</v>
      </c>
      <c r="H12" s="59"/>
      <c r="I12" s="59"/>
      <c r="J12" s="59">
        <v>8</v>
      </c>
      <c r="K12" s="59">
        <v>45</v>
      </c>
      <c r="L12" s="60">
        <v>1</v>
      </c>
      <c r="M12" s="59"/>
      <c r="N12" s="59"/>
      <c r="O12" s="59">
        <v>1</v>
      </c>
      <c r="P12" s="59">
        <v>2</v>
      </c>
      <c r="Q12" s="59">
        <v>11</v>
      </c>
      <c r="R12" s="61">
        <v>1.5</v>
      </c>
      <c r="S12" s="149"/>
    </row>
    <row r="13" spans="1:19" ht="12.75">
      <c r="A13" s="25"/>
      <c r="B13" s="21"/>
      <c r="C13" s="47"/>
      <c r="D13" s="47"/>
      <c r="E13" s="47"/>
      <c r="F13" s="47"/>
      <c r="G13" s="47"/>
      <c r="H13" s="47"/>
      <c r="I13" s="47"/>
      <c r="J13" s="47"/>
      <c r="K13" s="47"/>
      <c r="L13" s="44"/>
      <c r="M13" s="47"/>
      <c r="N13" s="47"/>
      <c r="O13" s="47"/>
      <c r="P13" s="47"/>
      <c r="Q13" s="47"/>
      <c r="R13" s="48"/>
      <c r="S13" s="131"/>
    </row>
    <row r="14" spans="1:19" ht="13.5" thickBot="1">
      <c r="A14" s="58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59"/>
      <c r="N14" s="59"/>
      <c r="O14" s="59"/>
      <c r="P14" s="59"/>
      <c r="Q14" s="59"/>
      <c r="R14" s="61"/>
      <c r="S14" s="58"/>
    </row>
    <row r="15" spans="1:19" ht="12.75">
      <c r="A15" s="18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140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6">
        <v>0.07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132">
        <v>35</v>
      </c>
      <c r="D19" s="51">
        <f aca="true" t="shared" si="0" ref="D19:I19">SUM(D5:D18)</f>
        <v>14</v>
      </c>
      <c r="E19" s="51">
        <f t="shared" si="0"/>
        <v>10</v>
      </c>
      <c r="F19" s="51">
        <f t="shared" si="0"/>
        <v>5</v>
      </c>
      <c r="G19" s="51">
        <f t="shared" si="0"/>
        <v>2</v>
      </c>
      <c r="H19" s="51">
        <f t="shared" si="0"/>
        <v>1</v>
      </c>
      <c r="I19" s="51">
        <f t="shared" si="0"/>
        <v>2</v>
      </c>
      <c r="J19" s="101"/>
      <c r="K19" s="103">
        <v>43</v>
      </c>
      <c r="L19" s="52">
        <f>SUM(L5:L18)</f>
        <v>2</v>
      </c>
      <c r="M19" s="51">
        <f>SUM(M5:M18)</f>
        <v>3</v>
      </c>
      <c r="N19" s="51">
        <f>SUM(N5:N18)</f>
        <v>3</v>
      </c>
      <c r="O19" s="51">
        <f>SUM(O5:O18)</f>
        <v>3</v>
      </c>
      <c r="P19" s="52"/>
      <c r="Q19" s="51">
        <v>11</v>
      </c>
      <c r="R19" s="53">
        <f>SUM(R5:R18)</f>
        <v>17.5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3.5" thickBot="1">
      <c r="A22" s="58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59"/>
      <c r="R22" s="61"/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/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72"/>
      <c r="E4" s="72" t="s">
        <v>12</v>
      </c>
      <c r="F4" s="72" t="s">
        <v>14</v>
      </c>
      <c r="G4" s="72" t="s">
        <v>15</v>
      </c>
      <c r="H4" s="72" t="s">
        <v>17</v>
      </c>
      <c r="I4" s="72"/>
      <c r="J4" s="72"/>
      <c r="K4" s="72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275</v>
      </c>
      <c r="B5" s="11" t="s">
        <v>344</v>
      </c>
      <c r="C5" s="34">
        <v>35</v>
      </c>
      <c r="D5" s="34">
        <v>4</v>
      </c>
      <c r="E5" s="34">
        <v>5</v>
      </c>
      <c r="F5" s="34">
        <v>3</v>
      </c>
      <c r="G5" s="34"/>
      <c r="H5" s="34">
        <v>1</v>
      </c>
      <c r="I5" s="34">
        <v>1</v>
      </c>
      <c r="J5" s="34">
        <v>17</v>
      </c>
      <c r="K5" s="207">
        <v>17</v>
      </c>
      <c r="L5" s="46">
        <v>1</v>
      </c>
      <c r="M5" s="34">
        <v>2</v>
      </c>
      <c r="N5" s="34">
        <v>1</v>
      </c>
      <c r="O5" s="34">
        <v>1</v>
      </c>
      <c r="P5" s="44">
        <v>5</v>
      </c>
      <c r="Q5" s="34">
        <v>5</v>
      </c>
      <c r="R5" s="45">
        <v>2.5</v>
      </c>
      <c r="S5" s="38"/>
    </row>
    <row r="6" spans="1:19" ht="13.5" thickBot="1">
      <c r="A6" s="58"/>
      <c r="B6" s="58"/>
      <c r="C6" s="59"/>
      <c r="D6" s="59"/>
      <c r="E6" s="59"/>
      <c r="F6" s="59"/>
      <c r="G6" s="59"/>
      <c r="H6" s="59"/>
      <c r="I6" s="59"/>
      <c r="J6" s="59"/>
      <c r="K6" s="59">
        <v>17</v>
      </c>
      <c r="L6" s="60"/>
      <c r="M6" s="59"/>
      <c r="N6" s="59"/>
      <c r="O6" s="59"/>
      <c r="P6" s="60"/>
      <c r="Q6" s="59"/>
      <c r="R6" s="61"/>
      <c r="S6" s="58"/>
    </row>
    <row r="7" spans="1:19" ht="12.75">
      <c r="A7" s="21" t="s">
        <v>277</v>
      </c>
      <c r="B7" s="21" t="s">
        <v>428</v>
      </c>
      <c r="C7" s="47">
        <v>35</v>
      </c>
      <c r="D7" s="47"/>
      <c r="E7" s="47"/>
      <c r="F7" s="47"/>
      <c r="G7" s="47"/>
      <c r="H7" s="47"/>
      <c r="I7" s="47"/>
      <c r="J7" s="47">
        <v>0</v>
      </c>
      <c r="K7" s="47">
        <v>17</v>
      </c>
      <c r="L7" s="44"/>
      <c r="M7" s="47"/>
      <c r="N7" s="47"/>
      <c r="O7" s="47"/>
      <c r="P7" s="47">
        <v>0</v>
      </c>
      <c r="Q7" s="47">
        <v>5</v>
      </c>
      <c r="R7" s="48">
        <v>2.5</v>
      </c>
      <c r="S7" s="21"/>
    </row>
    <row r="8" spans="1:19" ht="13.5" thickBot="1">
      <c r="A8" s="62" t="s">
        <v>278</v>
      </c>
      <c r="B8" s="58" t="s">
        <v>34</v>
      </c>
      <c r="C8" s="59">
        <v>35</v>
      </c>
      <c r="D8" s="59"/>
      <c r="E8" s="59">
        <v>1</v>
      </c>
      <c r="F8" s="59"/>
      <c r="G8" s="59"/>
      <c r="H8" s="59"/>
      <c r="I8" s="59"/>
      <c r="J8" s="59">
        <v>1</v>
      </c>
      <c r="K8" s="59">
        <v>18</v>
      </c>
      <c r="L8" s="60"/>
      <c r="M8" s="59">
        <v>1</v>
      </c>
      <c r="N8" s="59"/>
      <c r="O8" s="59"/>
      <c r="P8" s="59">
        <v>1</v>
      </c>
      <c r="Q8" s="59">
        <v>6</v>
      </c>
      <c r="R8" s="61">
        <v>3</v>
      </c>
      <c r="S8" s="58"/>
    </row>
    <row r="9" spans="1:19" ht="12.75">
      <c r="A9" s="25" t="s">
        <v>279</v>
      </c>
      <c r="B9" s="21" t="s">
        <v>27</v>
      </c>
      <c r="C9" s="47">
        <v>35</v>
      </c>
      <c r="D9" s="47">
        <v>3</v>
      </c>
      <c r="E9" s="47"/>
      <c r="F9" s="47"/>
      <c r="G9" s="47"/>
      <c r="H9" s="47"/>
      <c r="I9" s="47"/>
      <c r="J9" s="47">
        <v>3</v>
      </c>
      <c r="K9" s="47">
        <v>21</v>
      </c>
      <c r="L9" s="44"/>
      <c r="M9" s="47"/>
      <c r="N9" s="47"/>
      <c r="O9" s="47"/>
      <c r="P9" s="44">
        <v>0</v>
      </c>
      <c r="Q9" s="47">
        <v>6</v>
      </c>
      <c r="R9" s="48">
        <v>2.5</v>
      </c>
      <c r="S9" s="131"/>
    </row>
    <row r="10" spans="1:19" ht="13.5" thickBot="1">
      <c r="A10" s="62" t="s">
        <v>280</v>
      </c>
      <c r="B10" s="58" t="s">
        <v>393</v>
      </c>
      <c r="C10" s="59">
        <v>35</v>
      </c>
      <c r="D10" s="59">
        <v>6</v>
      </c>
      <c r="E10" s="59">
        <v>2</v>
      </c>
      <c r="F10" s="59">
        <v>2</v>
      </c>
      <c r="G10" s="59">
        <v>1</v>
      </c>
      <c r="H10" s="59">
        <v>1</v>
      </c>
      <c r="I10" s="59">
        <v>2</v>
      </c>
      <c r="J10" s="59">
        <v>18</v>
      </c>
      <c r="K10" s="59">
        <v>39</v>
      </c>
      <c r="L10" s="60"/>
      <c r="M10" s="59"/>
      <c r="N10" s="59">
        <v>2</v>
      </c>
      <c r="O10" s="59">
        <v>1</v>
      </c>
      <c r="P10" s="60">
        <v>3</v>
      </c>
      <c r="Q10" s="59">
        <v>9</v>
      </c>
      <c r="R10" s="61">
        <v>3</v>
      </c>
      <c r="S10" s="58"/>
    </row>
    <row r="11" spans="1:19" ht="12.75">
      <c r="A11" s="25" t="s">
        <v>394</v>
      </c>
      <c r="B11" s="21" t="s">
        <v>430</v>
      </c>
      <c r="C11" s="47">
        <v>35</v>
      </c>
      <c r="D11" s="47">
        <v>6</v>
      </c>
      <c r="E11" s="47">
        <v>3</v>
      </c>
      <c r="F11" s="47"/>
      <c r="G11" s="47"/>
      <c r="H11" s="47"/>
      <c r="I11" s="47"/>
      <c r="J11" s="47">
        <v>9</v>
      </c>
      <c r="K11" s="47">
        <v>48</v>
      </c>
      <c r="L11" s="44"/>
      <c r="M11" s="47"/>
      <c r="N11" s="47"/>
      <c r="O11" s="47"/>
      <c r="P11" s="47">
        <v>0</v>
      </c>
      <c r="Q11" s="47">
        <v>9</v>
      </c>
      <c r="R11" s="48">
        <v>2.5</v>
      </c>
      <c r="S11" s="187"/>
    </row>
    <row r="12" spans="1:19" ht="13.5" thickBot="1">
      <c r="A12" s="62" t="s">
        <v>386</v>
      </c>
      <c r="B12" s="58" t="s">
        <v>370</v>
      </c>
      <c r="C12" s="59">
        <v>35</v>
      </c>
      <c r="D12" s="59">
        <v>1</v>
      </c>
      <c r="E12" s="59"/>
      <c r="F12" s="59">
        <v>3</v>
      </c>
      <c r="G12" s="59">
        <v>1</v>
      </c>
      <c r="H12" s="59"/>
      <c r="I12" s="59"/>
      <c r="J12" s="59">
        <v>10</v>
      </c>
      <c r="K12" s="59">
        <v>58</v>
      </c>
      <c r="L12" s="60">
        <v>1</v>
      </c>
      <c r="M12" s="59"/>
      <c r="N12" s="59"/>
      <c r="O12" s="59">
        <v>1</v>
      </c>
      <c r="P12" s="59">
        <v>2</v>
      </c>
      <c r="Q12" s="59">
        <v>11</v>
      </c>
      <c r="R12" s="61">
        <v>1.5</v>
      </c>
      <c r="S12" s="149"/>
    </row>
    <row r="13" spans="1:19" ht="12.75">
      <c r="A13" s="25"/>
      <c r="B13" s="21"/>
      <c r="C13" s="47"/>
      <c r="D13" s="47"/>
      <c r="E13" s="47"/>
      <c r="F13" s="47"/>
      <c r="G13" s="47"/>
      <c r="H13" s="47"/>
      <c r="I13" s="47"/>
      <c r="J13" s="47"/>
      <c r="K13" s="47"/>
      <c r="L13" s="44"/>
      <c r="M13" s="47"/>
      <c r="N13" s="47"/>
      <c r="O13" s="47"/>
      <c r="P13" s="47"/>
      <c r="Q13" s="47"/>
      <c r="R13" s="48"/>
      <c r="S13" s="131"/>
    </row>
    <row r="14" spans="1:19" ht="13.5" thickBot="1">
      <c r="A14" s="58"/>
      <c r="B14" s="58"/>
      <c r="C14" s="59"/>
      <c r="D14" s="34"/>
      <c r="E14" s="34"/>
      <c r="F14" s="34"/>
      <c r="G14" s="34"/>
      <c r="H14" s="34"/>
      <c r="I14" s="34"/>
      <c r="J14" s="34"/>
      <c r="K14" s="34"/>
      <c r="L14" s="60"/>
      <c r="M14" s="59"/>
      <c r="N14" s="59"/>
      <c r="O14" s="59"/>
      <c r="P14" s="59"/>
      <c r="Q14" s="59"/>
      <c r="R14" s="61"/>
      <c r="S14" s="58"/>
    </row>
    <row r="15" spans="1:19" ht="13.5" thickBot="1">
      <c r="A15" s="161"/>
      <c r="B15" s="161"/>
      <c r="C15" s="121"/>
      <c r="D15" s="166"/>
      <c r="E15" s="166"/>
      <c r="F15" s="166"/>
      <c r="G15" s="166"/>
      <c r="H15" s="166"/>
      <c r="I15" s="166"/>
      <c r="J15" s="166"/>
      <c r="K15" s="166"/>
      <c r="L15" s="121"/>
      <c r="M15" s="121"/>
      <c r="N15" s="121"/>
      <c r="O15" s="121"/>
      <c r="P15" s="121"/>
      <c r="Q15" s="121"/>
      <c r="R15" s="123"/>
      <c r="S15" s="161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/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132">
        <v>35</v>
      </c>
      <c r="D19" s="51">
        <f aca="true" t="shared" si="0" ref="D19:I19">SUM(D5:D18)</f>
        <v>20</v>
      </c>
      <c r="E19" s="51">
        <f t="shared" si="0"/>
        <v>11</v>
      </c>
      <c r="F19" s="51">
        <f t="shared" si="0"/>
        <v>8</v>
      </c>
      <c r="G19" s="51">
        <f t="shared" si="0"/>
        <v>2</v>
      </c>
      <c r="H19" s="51">
        <f t="shared" si="0"/>
        <v>2</v>
      </c>
      <c r="I19" s="51">
        <f t="shared" si="0"/>
        <v>3</v>
      </c>
      <c r="J19" s="101"/>
      <c r="K19" s="103">
        <v>58</v>
      </c>
      <c r="L19" s="52">
        <f>SUM(L5:L18)</f>
        <v>2</v>
      </c>
      <c r="M19" s="51">
        <f>SUM(M5:M18)</f>
        <v>3</v>
      </c>
      <c r="N19" s="51">
        <f>SUM(N5:N18)</f>
        <v>3</v>
      </c>
      <c r="O19" s="51">
        <f>SUM(O5:O18)</f>
        <v>3</v>
      </c>
      <c r="P19" s="52"/>
      <c r="Q19" s="51">
        <v>11</v>
      </c>
      <c r="R19" s="53">
        <f>SUM(R5:R18)</f>
        <v>17.5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3.5" thickBot="1">
      <c r="A22" s="58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59"/>
      <c r="R22" s="61"/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/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S35"/>
  <sheetViews>
    <sheetView zoomScalePageLayoutView="0" workbookViewId="0" topLeftCell="A1">
      <pane ySplit="1248" topLeftCell="A1" activePane="bottomLeft" state="split"/>
      <selection pane="topLeft" activeCell="C25" sqref="C25"/>
      <selection pane="bottomLeft" activeCell="U21" sqref="U21"/>
    </sheetView>
  </sheetViews>
  <sheetFormatPr defaultColWidth="9.140625" defaultRowHeight="12.75"/>
  <cols>
    <col min="1" max="1" width="8.140625" style="0" customWidth="1"/>
    <col min="2" max="2" width="14.421875" style="0" customWidth="1"/>
    <col min="3" max="3" width="6.42187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28125" style="0" customWidth="1"/>
    <col min="17" max="17" width="7.140625" style="0" customWidth="1"/>
    <col min="18" max="18" width="5.8515625" style="0" customWidth="1"/>
    <col min="19" max="19" width="12.28125" style="0" customWidth="1"/>
  </cols>
  <sheetData>
    <row r="1" spans="1:19" ht="12.75">
      <c r="A1" s="10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2" t="s">
        <v>0</v>
      </c>
      <c r="B2" s="2" t="s">
        <v>1</v>
      </c>
      <c r="C2" s="2" t="s">
        <v>2</v>
      </c>
      <c r="D2" s="7"/>
      <c r="E2" s="8"/>
      <c r="F2" s="8" t="s">
        <v>4</v>
      </c>
      <c r="G2" s="8"/>
      <c r="H2" s="8"/>
      <c r="I2" s="9"/>
      <c r="J2" s="3" t="s">
        <v>8</v>
      </c>
      <c r="K2" s="3" t="s">
        <v>8</v>
      </c>
      <c r="L2" s="7"/>
      <c r="M2" s="8" t="s">
        <v>7</v>
      </c>
      <c r="N2" s="8"/>
      <c r="O2" s="9"/>
      <c r="P2" s="3" t="s">
        <v>8</v>
      </c>
      <c r="Q2" s="3" t="s">
        <v>8</v>
      </c>
      <c r="R2" s="6" t="s">
        <v>2</v>
      </c>
      <c r="S2" s="27" t="s">
        <v>21</v>
      </c>
    </row>
    <row r="3" spans="1:19" ht="12.75">
      <c r="A3" s="5"/>
      <c r="B3" s="5"/>
      <c r="C3" s="5" t="s">
        <v>3</v>
      </c>
      <c r="D3" s="5" t="s">
        <v>5</v>
      </c>
      <c r="E3" s="5" t="s">
        <v>11</v>
      </c>
      <c r="F3" s="5" t="s">
        <v>77</v>
      </c>
      <c r="G3" s="5" t="s">
        <v>77</v>
      </c>
      <c r="H3" s="5" t="s">
        <v>16</v>
      </c>
      <c r="I3" s="5" t="s">
        <v>6</v>
      </c>
      <c r="J3" s="6" t="s">
        <v>9</v>
      </c>
      <c r="K3" s="6" t="s">
        <v>10</v>
      </c>
      <c r="L3" s="2" t="s">
        <v>5</v>
      </c>
      <c r="M3" s="3" t="s">
        <v>11</v>
      </c>
      <c r="N3" s="3" t="s">
        <v>5</v>
      </c>
      <c r="O3" s="3" t="s">
        <v>18</v>
      </c>
      <c r="P3" s="6" t="s">
        <v>9</v>
      </c>
      <c r="Q3" s="6" t="s">
        <v>10</v>
      </c>
      <c r="R3" s="6" t="s">
        <v>19</v>
      </c>
      <c r="S3" s="28" t="s">
        <v>78</v>
      </c>
    </row>
    <row r="4" spans="1:19" ht="12.75">
      <c r="A4" s="6"/>
      <c r="B4" s="6"/>
      <c r="C4" s="6"/>
      <c r="D4" s="6"/>
      <c r="E4" s="6" t="s">
        <v>12</v>
      </c>
      <c r="F4" s="6" t="s">
        <v>14</v>
      </c>
      <c r="G4" s="6" t="s">
        <v>15</v>
      </c>
      <c r="H4" s="6" t="s">
        <v>17</v>
      </c>
      <c r="I4" s="6"/>
      <c r="J4" s="6"/>
      <c r="K4" s="6"/>
      <c r="L4" s="6"/>
      <c r="M4" s="6" t="s">
        <v>12</v>
      </c>
      <c r="N4" s="6" t="s">
        <v>17</v>
      </c>
      <c r="O4" s="4" t="s">
        <v>17</v>
      </c>
      <c r="P4" s="4"/>
      <c r="Q4" s="4"/>
      <c r="R4" s="4" t="s">
        <v>20</v>
      </c>
      <c r="S4" s="26" t="s">
        <v>79</v>
      </c>
    </row>
    <row r="5" spans="1:19" ht="12.75">
      <c r="A5" s="11" t="s">
        <v>62</v>
      </c>
      <c r="B5" s="11" t="s">
        <v>58</v>
      </c>
      <c r="C5" s="11">
        <v>44</v>
      </c>
      <c r="D5" s="11">
        <v>3</v>
      </c>
      <c r="E5" s="11">
        <v>3</v>
      </c>
      <c r="F5" s="11">
        <v>1</v>
      </c>
      <c r="G5" s="11"/>
      <c r="H5" s="11"/>
      <c r="I5" s="11">
        <v>2</v>
      </c>
      <c r="J5" s="11">
        <v>10</v>
      </c>
      <c r="K5" s="11">
        <v>10</v>
      </c>
      <c r="L5" s="11">
        <v>2</v>
      </c>
      <c r="M5" s="11">
        <v>1</v>
      </c>
      <c r="N5" s="11"/>
      <c r="O5" s="11"/>
      <c r="P5" s="12">
        <v>3</v>
      </c>
      <c r="Q5" s="11">
        <v>3</v>
      </c>
      <c r="R5" s="14">
        <v>3</v>
      </c>
      <c r="S5" s="11"/>
    </row>
    <row r="6" spans="1:19" ht="12.75">
      <c r="A6" s="11" t="s">
        <v>63</v>
      </c>
      <c r="B6" s="11" t="s">
        <v>66</v>
      </c>
      <c r="C6" s="11">
        <v>44</v>
      </c>
      <c r="D6" s="11"/>
      <c r="E6" s="11"/>
      <c r="F6" s="11">
        <v>1</v>
      </c>
      <c r="G6" s="11"/>
      <c r="H6" s="11"/>
      <c r="I6" s="11"/>
      <c r="J6" s="11">
        <v>2</v>
      </c>
      <c r="K6" s="11">
        <v>12</v>
      </c>
      <c r="L6" s="11"/>
      <c r="M6" s="11"/>
      <c r="N6" s="11"/>
      <c r="O6" s="11"/>
      <c r="P6" s="13"/>
      <c r="Q6" s="11">
        <v>3</v>
      </c>
      <c r="R6" s="14">
        <v>1.3</v>
      </c>
      <c r="S6" s="11"/>
    </row>
    <row r="7" spans="1:19" ht="12.75">
      <c r="A7" s="11" t="s">
        <v>64</v>
      </c>
      <c r="B7" s="11" t="s">
        <v>25</v>
      </c>
      <c r="C7" s="11">
        <v>43</v>
      </c>
      <c r="D7" s="11"/>
      <c r="E7" s="11"/>
      <c r="F7" s="11"/>
      <c r="G7" s="11"/>
      <c r="H7" s="11"/>
      <c r="I7" s="11"/>
      <c r="J7" s="11"/>
      <c r="K7" s="11">
        <v>12</v>
      </c>
      <c r="L7" s="11"/>
      <c r="M7" s="11"/>
      <c r="N7" s="11"/>
      <c r="O7" s="11"/>
      <c r="P7" s="11"/>
      <c r="Q7" s="11">
        <v>3</v>
      </c>
      <c r="R7" s="14">
        <v>2</v>
      </c>
      <c r="S7" s="11"/>
    </row>
    <row r="8" spans="1:19" ht="12.75">
      <c r="A8" s="15" t="s">
        <v>65</v>
      </c>
      <c r="B8" s="11" t="s">
        <v>26</v>
      </c>
      <c r="C8" s="11">
        <v>43</v>
      </c>
      <c r="D8" s="11"/>
      <c r="E8" s="11"/>
      <c r="F8" s="11">
        <v>3</v>
      </c>
      <c r="G8" s="11"/>
      <c r="H8" s="11"/>
      <c r="I8" s="11"/>
      <c r="J8" s="11">
        <v>6</v>
      </c>
      <c r="K8" s="11">
        <v>18</v>
      </c>
      <c r="L8" s="11"/>
      <c r="M8" s="11"/>
      <c r="N8" s="11"/>
      <c r="O8" s="11"/>
      <c r="P8" s="11"/>
      <c r="Q8" s="11">
        <v>3</v>
      </c>
      <c r="R8" s="14">
        <v>2</v>
      </c>
      <c r="S8" s="11"/>
    </row>
    <row r="9" spans="1:19" ht="12.75">
      <c r="A9" s="25" t="s">
        <v>67</v>
      </c>
      <c r="B9" s="21" t="s">
        <v>59</v>
      </c>
      <c r="C9" s="21">
        <v>41</v>
      </c>
      <c r="D9" s="21">
        <v>3</v>
      </c>
      <c r="E9" s="21">
        <v>1</v>
      </c>
      <c r="F9" s="21">
        <v>3</v>
      </c>
      <c r="G9" s="21"/>
      <c r="H9" s="21"/>
      <c r="I9" s="21"/>
      <c r="J9" s="21">
        <v>10</v>
      </c>
      <c r="K9" s="21">
        <v>28</v>
      </c>
      <c r="L9" s="21">
        <v>1</v>
      </c>
      <c r="M9" s="21"/>
      <c r="N9" s="21"/>
      <c r="O9" s="21"/>
      <c r="P9" s="12">
        <v>1</v>
      </c>
      <c r="Q9" s="21">
        <v>4</v>
      </c>
      <c r="R9" s="29">
        <v>2</v>
      </c>
      <c r="S9" s="21"/>
    </row>
    <row r="10" spans="1:19" ht="12.75">
      <c r="A10" s="11" t="s">
        <v>68</v>
      </c>
      <c r="B10" s="11" t="s">
        <v>27</v>
      </c>
      <c r="C10" s="11">
        <v>40</v>
      </c>
      <c r="D10" s="11"/>
      <c r="E10" s="11"/>
      <c r="F10" s="11">
        <v>1</v>
      </c>
      <c r="G10" s="11"/>
      <c r="H10" s="11"/>
      <c r="I10" s="11"/>
      <c r="J10" s="11">
        <v>2</v>
      </c>
      <c r="K10" s="11">
        <v>30</v>
      </c>
      <c r="L10" s="11"/>
      <c r="M10" s="11"/>
      <c r="N10" s="11"/>
      <c r="O10" s="11"/>
      <c r="P10" s="13"/>
      <c r="Q10" s="11">
        <v>4</v>
      </c>
      <c r="R10" s="14">
        <v>2</v>
      </c>
      <c r="S10" s="11"/>
    </row>
    <row r="11" spans="1:19" ht="12.75">
      <c r="A11" s="11" t="s">
        <v>69</v>
      </c>
      <c r="B11" s="11" t="s">
        <v>70</v>
      </c>
      <c r="C11" s="11">
        <v>42</v>
      </c>
      <c r="D11" s="11">
        <v>1</v>
      </c>
      <c r="E11" s="11">
        <v>3</v>
      </c>
      <c r="F11" s="11"/>
      <c r="G11" s="11">
        <v>1</v>
      </c>
      <c r="H11" s="11">
        <v>1</v>
      </c>
      <c r="I11" s="11"/>
      <c r="J11" s="11">
        <v>8</v>
      </c>
      <c r="K11" s="11">
        <v>38</v>
      </c>
      <c r="L11" s="11">
        <v>1</v>
      </c>
      <c r="M11" s="11">
        <v>2</v>
      </c>
      <c r="N11" s="11">
        <v>1</v>
      </c>
      <c r="O11" s="11"/>
      <c r="P11" s="12">
        <v>4</v>
      </c>
      <c r="Q11" s="11">
        <v>8</v>
      </c>
      <c r="R11" s="14">
        <v>2.3</v>
      </c>
      <c r="S11" s="11"/>
    </row>
    <row r="12" spans="1:19" ht="12.75">
      <c r="A12" s="11" t="s">
        <v>71</v>
      </c>
      <c r="B12" s="11" t="s">
        <v>28</v>
      </c>
      <c r="C12" s="11">
        <v>42</v>
      </c>
      <c r="D12" s="11">
        <v>1</v>
      </c>
      <c r="E12" s="11">
        <v>3</v>
      </c>
      <c r="F12" s="11">
        <v>1</v>
      </c>
      <c r="G12" s="11">
        <v>1</v>
      </c>
      <c r="H12" s="11">
        <v>1</v>
      </c>
      <c r="I12" s="11">
        <v>1</v>
      </c>
      <c r="J12" s="11">
        <v>11</v>
      </c>
      <c r="K12" s="11">
        <v>49</v>
      </c>
      <c r="L12" s="11"/>
      <c r="M12" s="11"/>
      <c r="N12" s="11">
        <v>2</v>
      </c>
      <c r="O12" s="11"/>
      <c r="P12" s="13">
        <v>2</v>
      </c>
      <c r="Q12" s="11">
        <v>10</v>
      </c>
      <c r="R12" s="14">
        <v>2</v>
      </c>
      <c r="S12" s="11"/>
    </row>
    <row r="13" spans="1:19" ht="12.75">
      <c r="A13" s="11" t="s">
        <v>72</v>
      </c>
      <c r="B13" s="11" t="s">
        <v>29</v>
      </c>
      <c r="C13" s="11">
        <v>40</v>
      </c>
      <c r="D13" s="11">
        <v>1</v>
      </c>
      <c r="E13" s="11">
        <v>2</v>
      </c>
      <c r="F13" s="11"/>
      <c r="G13" s="11"/>
      <c r="H13" s="11"/>
      <c r="I13" s="11">
        <v>1</v>
      </c>
      <c r="J13" s="11">
        <v>4</v>
      </c>
      <c r="K13" s="11">
        <v>53</v>
      </c>
      <c r="L13" s="11">
        <v>1</v>
      </c>
      <c r="M13" s="11">
        <v>1</v>
      </c>
      <c r="N13" s="11"/>
      <c r="O13" s="11"/>
      <c r="P13" s="13">
        <v>2</v>
      </c>
      <c r="Q13" s="11">
        <v>12</v>
      </c>
      <c r="R13" s="14">
        <v>2.3</v>
      </c>
      <c r="S13" s="11"/>
    </row>
    <row r="14" spans="1:19" ht="12.75">
      <c r="A14" s="11" t="s">
        <v>73</v>
      </c>
      <c r="B14" s="11" t="s">
        <v>74</v>
      </c>
      <c r="C14" s="11">
        <v>40</v>
      </c>
      <c r="D14" s="11"/>
      <c r="E14" s="11"/>
      <c r="F14" s="11"/>
      <c r="G14" s="11"/>
      <c r="H14" s="11"/>
      <c r="I14" s="11"/>
      <c r="J14" s="11"/>
      <c r="K14" s="11">
        <v>53</v>
      </c>
      <c r="L14" s="11"/>
      <c r="M14" s="11"/>
      <c r="N14" s="11"/>
      <c r="O14" s="11"/>
      <c r="P14" s="13"/>
      <c r="Q14" s="11">
        <v>12</v>
      </c>
      <c r="R14" s="14">
        <v>2</v>
      </c>
      <c r="S14" s="11"/>
    </row>
    <row r="15" spans="1:19" ht="12.75">
      <c r="A15" s="11" t="s">
        <v>75</v>
      </c>
      <c r="B15" s="11" t="s">
        <v>32</v>
      </c>
      <c r="C15" s="11">
        <v>38</v>
      </c>
      <c r="D15" s="11"/>
      <c r="E15" s="11">
        <v>1</v>
      </c>
      <c r="F15" s="11">
        <v>2</v>
      </c>
      <c r="G15" s="11"/>
      <c r="H15" s="11"/>
      <c r="I15" s="11"/>
      <c r="J15" s="11">
        <v>5</v>
      </c>
      <c r="K15" s="11">
        <v>58</v>
      </c>
      <c r="L15" s="11"/>
      <c r="M15" s="11"/>
      <c r="N15" s="11">
        <v>2</v>
      </c>
      <c r="O15" s="11"/>
      <c r="P15" s="13">
        <v>2</v>
      </c>
      <c r="Q15" s="11">
        <v>14</v>
      </c>
      <c r="R15" s="14">
        <v>2</v>
      </c>
      <c r="S15" s="11"/>
    </row>
    <row r="16" spans="1:19" ht="12.75">
      <c r="A16" s="11" t="s">
        <v>76</v>
      </c>
      <c r="B16" s="11" t="s">
        <v>29</v>
      </c>
      <c r="C16" s="11">
        <v>15</v>
      </c>
      <c r="D16" s="11">
        <v>1</v>
      </c>
      <c r="E16" s="11"/>
      <c r="F16" s="11"/>
      <c r="G16" s="11"/>
      <c r="H16" s="11"/>
      <c r="I16" s="11"/>
      <c r="J16" s="11">
        <v>1</v>
      </c>
      <c r="K16" s="11">
        <v>59</v>
      </c>
      <c r="L16" s="11">
        <v>1</v>
      </c>
      <c r="M16" s="11"/>
      <c r="N16" s="11"/>
      <c r="O16" s="11"/>
      <c r="P16" s="13">
        <v>1</v>
      </c>
      <c r="Q16" s="11">
        <v>15</v>
      </c>
      <c r="R16" s="14">
        <v>2</v>
      </c>
      <c r="S16" s="11"/>
    </row>
    <row r="17" spans="1:19" ht="12.75">
      <c r="A17" s="11" t="s">
        <v>76</v>
      </c>
      <c r="B17" s="11" t="s">
        <v>25</v>
      </c>
      <c r="C17" s="11">
        <v>23</v>
      </c>
      <c r="D17" s="11">
        <v>1</v>
      </c>
      <c r="E17" s="11">
        <v>1</v>
      </c>
      <c r="F17" s="11">
        <v>1</v>
      </c>
      <c r="G17" s="11"/>
      <c r="H17" s="11">
        <v>1</v>
      </c>
      <c r="I17" s="11"/>
      <c r="J17" s="11">
        <v>5</v>
      </c>
      <c r="K17" s="11">
        <v>64</v>
      </c>
      <c r="L17" s="11"/>
      <c r="M17" s="11"/>
      <c r="N17" s="11">
        <v>1</v>
      </c>
      <c r="O17" s="11"/>
      <c r="P17" s="13">
        <v>1</v>
      </c>
      <c r="Q17" s="11">
        <v>16</v>
      </c>
      <c r="R17" s="14">
        <v>2</v>
      </c>
      <c r="S17" s="34" t="s">
        <v>105</v>
      </c>
    </row>
    <row r="18" spans="1:19" ht="12.75">
      <c r="A18" s="11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34" t="s">
        <v>103</v>
      </c>
    </row>
    <row r="19" spans="1:19" ht="13.5">
      <c r="A19" s="30"/>
      <c r="B19" s="31" t="s">
        <v>80</v>
      </c>
      <c r="C19" s="30"/>
      <c r="D19" s="31">
        <f aca="true" t="shared" si="0" ref="D19:J19">SUM(D5:D17)</f>
        <v>11</v>
      </c>
      <c r="E19" s="31">
        <f t="shared" si="0"/>
        <v>14</v>
      </c>
      <c r="F19" s="31">
        <f t="shared" si="0"/>
        <v>13</v>
      </c>
      <c r="G19" s="31">
        <f t="shared" si="0"/>
        <v>2</v>
      </c>
      <c r="H19" s="31">
        <f t="shared" si="0"/>
        <v>3</v>
      </c>
      <c r="I19" s="31">
        <f t="shared" si="0"/>
        <v>4</v>
      </c>
      <c r="J19" s="31">
        <f t="shared" si="0"/>
        <v>64</v>
      </c>
      <c r="K19" s="31">
        <v>64</v>
      </c>
      <c r="L19" s="31">
        <f>SUM(L5:L17)</f>
        <v>6</v>
      </c>
      <c r="M19" s="31">
        <f>SUM(M5:M17)</f>
        <v>4</v>
      </c>
      <c r="N19" s="31">
        <f>SUM(N5:N17)</f>
        <v>6</v>
      </c>
      <c r="O19" s="31"/>
      <c r="P19" s="32">
        <f>SUM(P5:P17)</f>
        <v>16</v>
      </c>
      <c r="Q19" s="31">
        <v>16</v>
      </c>
      <c r="R19" s="33">
        <f>SUM(R5:R17)</f>
        <v>26.900000000000002</v>
      </c>
      <c r="S19" s="35">
        <v>64.24</v>
      </c>
    </row>
    <row r="20" spans="1:19" ht="12.75">
      <c r="A20" s="19"/>
      <c r="B20" s="194" t="s">
        <v>421</v>
      </c>
      <c r="C20" s="199">
        <v>0.062</v>
      </c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3"/>
      <c r="Q20" s="11"/>
      <c r="R20" s="11"/>
      <c r="S20" s="11"/>
    </row>
    <row r="21" spans="1:19" ht="12.75">
      <c r="A21" s="11" t="s">
        <v>82</v>
      </c>
      <c r="B21" s="11" t="s">
        <v>31</v>
      </c>
      <c r="C21" s="11">
        <v>32</v>
      </c>
      <c r="D21" s="11">
        <v>2</v>
      </c>
      <c r="E21" s="11">
        <v>2</v>
      </c>
      <c r="F21" s="11">
        <v>1</v>
      </c>
      <c r="G21" s="11"/>
      <c r="H21" s="11"/>
      <c r="I21" s="11"/>
      <c r="J21" s="11">
        <v>5</v>
      </c>
      <c r="K21" s="11">
        <v>69</v>
      </c>
      <c r="L21" s="11">
        <v>1</v>
      </c>
      <c r="M21" s="11"/>
      <c r="N21" s="11"/>
      <c r="O21" s="11"/>
      <c r="P21" s="13">
        <v>1</v>
      </c>
      <c r="Q21" s="11">
        <v>17</v>
      </c>
      <c r="R21" s="14">
        <v>2</v>
      </c>
      <c r="S21" s="11"/>
    </row>
    <row r="22" spans="1:19" ht="12.75">
      <c r="A22" s="11" t="s">
        <v>83</v>
      </c>
      <c r="B22" s="11" t="s">
        <v>84</v>
      </c>
      <c r="C22" s="11">
        <v>32</v>
      </c>
      <c r="D22" s="11"/>
      <c r="E22" s="11">
        <v>1</v>
      </c>
      <c r="F22" s="11"/>
      <c r="G22" s="11"/>
      <c r="H22" s="11"/>
      <c r="I22" s="11"/>
      <c r="J22" s="11">
        <v>1</v>
      </c>
      <c r="K22" s="11">
        <v>70</v>
      </c>
      <c r="L22" s="11"/>
      <c r="M22" s="11"/>
      <c r="N22" s="11"/>
      <c r="O22" s="11"/>
      <c r="P22" s="13"/>
      <c r="Q22" s="11">
        <v>17</v>
      </c>
      <c r="R22" s="14">
        <v>1.3</v>
      </c>
      <c r="S22" s="11"/>
    </row>
    <row r="23" spans="1:19" ht="12.75">
      <c r="A23" s="11" t="s">
        <v>85</v>
      </c>
      <c r="B23" s="11" t="s">
        <v>27</v>
      </c>
      <c r="C23" s="11">
        <v>27</v>
      </c>
      <c r="D23" s="11"/>
      <c r="E23" s="11"/>
      <c r="F23" s="11"/>
      <c r="G23" s="11"/>
      <c r="H23" s="11"/>
      <c r="I23" s="11"/>
      <c r="J23" s="11"/>
      <c r="K23" s="11">
        <v>70</v>
      </c>
      <c r="L23" s="11"/>
      <c r="M23" s="11"/>
      <c r="N23" s="11"/>
      <c r="O23" s="11"/>
      <c r="P23" s="12"/>
      <c r="Q23" s="11">
        <v>17</v>
      </c>
      <c r="R23" s="14">
        <v>2</v>
      </c>
      <c r="S23" s="11"/>
    </row>
    <row r="24" spans="1:19" ht="12.75">
      <c r="A24" s="11" t="s">
        <v>86</v>
      </c>
      <c r="B24" s="11" t="s">
        <v>26</v>
      </c>
      <c r="C24" s="11">
        <v>27</v>
      </c>
      <c r="D24" s="11">
        <v>2</v>
      </c>
      <c r="E24" s="11">
        <v>1</v>
      </c>
      <c r="F24" s="11">
        <v>2</v>
      </c>
      <c r="G24" s="11"/>
      <c r="H24" s="11"/>
      <c r="I24" s="11"/>
      <c r="J24" s="11">
        <v>7</v>
      </c>
      <c r="K24" s="11">
        <v>77</v>
      </c>
      <c r="L24" s="11"/>
      <c r="M24" s="11"/>
      <c r="N24" s="11"/>
      <c r="O24" s="11"/>
      <c r="P24" s="11"/>
      <c r="Q24" s="11">
        <v>17</v>
      </c>
      <c r="R24" s="14">
        <v>2</v>
      </c>
      <c r="S24" s="11"/>
    </row>
    <row r="25" spans="1:19" ht="12.75">
      <c r="A25" s="11" t="s">
        <v>87</v>
      </c>
      <c r="B25" s="11" t="s">
        <v>28</v>
      </c>
      <c r="C25" s="11">
        <v>27</v>
      </c>
      <c r="D25" s="11"/>
      <c r="E25" s="11">
        <v>1</v>
      </c>
      <c r="F25" s="11"/>
      <c r="G25" s="11"/>
      <c r="H25" s="11"/>
      <c r="I25" s="11">
        <v>1</v>
      </c>
      <c r="J25" s="11">
        <v>2</v>
      </c>
      <c r="K25" s="11">
        <v>79</v>
      </c>
      <c r="L25" s="11"/>
      <c r="M25" s="11"/>
      <c r="N25" s="11"/>
      <c r="O25" s="11"/>
      <c r="P25" s="11"/>
      <c r="Q25" s="11">
        <v>17</v>
      </c>
      <c r="R25" s="14">
        <v>2</v>
      </c>
      <c r="S25" s="11"/>
    </row>
    <row r="26" spans="1:19" ht="12.75">
      <c r="A26" s="11" t="s">
        <v>88</v>
      </c>
      <c r="B26" s="11" t="s">
        <v>26</v>
      </c>
      <c r="C26" s="11">
        <v>26</v>
      </c>
      <c r="D26" s="11"/>
      <c r="E26" s="11"/>
      <c r="F26" s="11">
        <v>2</v>
      </c>
      <c r="G26" s="11"/>
      <c r="H26" s="11"/>
      <c r="I26" s="11"/>
      <c r="J26" s="11">
        <v>4</v>
      </c>
      <c r="K26" s="11">
        <v>83</v>
      </c>
      <c r="L26" s="11"/>
      <c r="M26" s="11"/>
      <c r="N26" s="11">
        <v>1</v>
      </c>
      <c r="O26" s="11">
        <v>1</v>
      </c>
      <c r="P26" s="11">
        <v>2</v>
      </c>
      <c r="Q26" s="11">
        <v>19</v>
      </c>
      <c r="R26" s="11">
        <v>1.45</v>
      </c>
      <c r="S26" s="11"/>
    </row>
    <row r="27" spans="1:19" ht="12.75">
      <c r="A27" s="11" t="s">
        <v>89</v>
      </c>
      <c r="B27" s="11" t="s">
        <v>90</v>
      </c>
      <c r="C27" s="11">
        <v>24</v>
      </c>
      <c r="D27" s="11"/>
      <c r="E27" s="11">
        <v>2</v>
      </c>
      <c r="F27" s="11"/>
      <c r="G27" s="11"/>
      <c r="H27" s="11"/>
      <c r="I27" s="11"/>
      <c r="J27" s="11">
        <v>2</v>
      </c>
      <c r="K27" s="11">
        <v>85</v>
      </c>
      <c r="L27" s="11"/>
      <c r="M27" s="11"/>
      <c r="N27" s="11"/>
      <c r="O27" s="11"/>
      <c r="P27" s="11"/>
      <c r="Q27" s="11">
        <v>19</v>
      </c>
      <c r="R27" s="14">
        <v>2</v>
      </c>
      <c r="S27" s="11"/>
    </row>
    <row r="28" spans="1:19" ht="12.75">
      <c r="A28" s="11" t="s">
        <v>91</v>
      </c>
      <c r="B28" s="11" t="s">
        <v>31</v>
      </c>
      <c r="C28" s="11">
        <v>22</v>
      </c>
      <c r="D28" s="11"/>
      <c r="E28" s="11"/>
      <c r="F28" s="11"/>
      <c r="G28" s="11"/>
      <c r="H28" s="11"/>
      <c r="I28" s="11"/>
      <c r="J28" s="11"/>
      <c r="K28" s="11">
        <v>85</v>
      </c>
      <c r="L28" s="11"/>
      <c r="M28" s="11"/>
      <c r="N28" s="11"/>
      <c r="O28" s="11"/>
      <c r="P28" s="11"/>
      <c r="Q28" s="11">
        <v>19</v>
      </c>
      <c r="R28" s="14">
        <v>2</v>
      </c>
      <c r="S28" s="11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3.5">
      <c r="A30" s="30"/>
      <c r="B30" s="31" t="s">
        <v>80</v>
      </c>
      <c r="C30" s="31"/>
      <c r="D30" s="31">
        <f>SUM(D19:D29)</f>
        <v>15</v>
      </c>
      <c r="E30" s="31">
        <f>SUM(E19:E29)</f>
        <v>21</v>
      </c>
      <c r="F30" s="31">
        <f>SUM(F19:F29)</f>
        <v>18</v>
      </c>
      <c r="G30" s="31">
        <v>2</v>
      </c>
      <c r="H30" s="31">
        <v>3</v>
      </c>
      <c r="I30" s="31">
        <f>SUM(I19:I29)</f>
        <v>5</v>
      </c>
      <c r="J30" s="31">
        <f>SUM(J19:J29)</f>
        <v>85</v>
      </c>
      <c r="K30" s="31">
        <v>85</v>
      </c>
      <c r="L30" s="31">
        <f>SUM(L19:L29)</f>
        <v>7</v>
      </c>
      <c r="M30" s="31">
        <v>4</v>
      </c>
      <c r="N30" s="31">
        <v>7</v>
      </c>
      <c r="O30" s="31">
        <v>1</v>
      </c>
      <c r="P30" s="31">
        <f>SUM(P19:P29)</f>
        <v>19</v>
      </c>
      <c r="Q30" s="31">
        <v>19</v>
      </c>
      <c r="R30" s="33">
        <f>SUM(R19:R29)</f>
        <v>41.650000000000006</v>
      </c>
      <c r="S30" s="11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72"/>
      <c r="E4" s="72" t="s">
        <v>12</v>
      </c>
      <c r="F4" s="72" t="s">
        <v>14</v>
      </c>
      <c r="G4" s="72" t="s">
        <v>15</v>
      </c>
      <c r="H4" s="72" t="s">
        <v>17</v>
      </c>
      <c r="I4" s="72"/>
      <c r="J4" s="72"/>
      <c r="K4" s="72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302</v>
      </c>
      <c r="B5" s="11" t="s">
        <v>28</v>
      </c>
      <c r="C5" s="212">
        <v>42</v>
      </c>
      <c r="D5" s="34">
        <v>2</v>
      </c>
      <c r="E5" s="34">
        <v>1</v>
      </c>
      <c r="F5" s="34"/>
      <c r="G5" s="34"/>
      <c r="H5" s="34"/>
      <c r="I5" s="34">
        <v>1</v>
      </c>
      <c r="J5" s="34">
        <v>4</v>
      </c>
      <c r="K5" s="207">
        <v>4</v>
      </c>
      <c r="L5" s="46">
        <v>2</v>
      </c>
      <c r="M5" s="34">
        <v>1</v>
      </c>
      <c r="N5" s="34"/>
      <c r="O5" s="34"/>
      <c r="P5" s="44">
        <v>3</v>
      </c>
      <c r="Q5" s="34">
        <v>3</v>
      </c>
      <c r="R5" s="45">
        <v>3</v>
      </c>
      <c r="S5" s="38"/>
    </row>
    <row r="6" spans="1:19" ht="13.5" thickBot="1">
      <c r="A6" s="58" t="s">
        <v>303</v>
      </c>
      <c r="B6" s="58" t="s">
        <v>34</v>
      </c>
      <c r="C6" s="211">
        <v>41</v>
      </c>
      <c r="D6" s="59">
        <v>1</v>
      </c>
      <c r="E6" s="59">
        <v>1</v>
      </c>
      <c r="F6" s="59"/>
      <c r="G6" s="59"/>
      <c r="H6" s="59"/>
      <c r="I6" s="59">
        <v>1</v>
      </c>
      <c r="J6" s="59">
        <v>3</v>
      </c>
      <c r="K6" s="59">
        <v>7</v>
      </c>
      <c r="L6" s="60">
        <v>1</v>
      </c>
      <c r="M6" s="59">
        <v>1</v>
      </c>
      <c r="N6" s="59"/>
      <c r="O6" s="59"/>
      <c r="P6" s="60">
        <v>2</v>
      </c>
      <c r="Q6" s="59">
        <v>5</v>
      </c>
      <c r="R6" s="61">
        <v>2.5</v>
      </c>
      <c r="S6" s="58"/>
    </row>
    <row r="7" spans="1:19" ht="12.75">
      <c r="A7" s="21" t="s">
        <v>304</v>
      </c>
      <c r="B7" s="21" t="s">
        <v>25</v>
      </c>
      <c r="C7" s="213">
        <v>42</v>
      </c>
      <c r="D7" s="47"/>
      <c r="E7" s="47"/>
      <c r="F7" s="47">
        <v>1</v>
      </c>
      <c r="G7" s="47"/>
      <c r="H7" s="47"/>
      <c r="I7" s="47"/>
      <c r="J7" s="47">
        <v>2</v>
      </c>
      <c r="K7" s="47">
        <v>9</v>
      </c>
      <c r="L7" s="44"/>
      <c r="M7" s="47"/>
      <c r="N7" s="47"/>
      <c r="O7" s="47"/>
      <c r="P7" s="47">
        <v>0</v>
      </c>
      <c r="Q7" s="47">
        <v>5</v>
      </c>
      <c r="R7" s="48">
        <v>2</v>
      </c>
      <c r="S7" s="21"/>
    </row>
    <row r="8" spans="1:19" ht="13.5" thickBot="1">
      <c r="A8" s="62" t="s">
        <v>305</v>
      </c>
      <c r="B8" s="58" t="s">
        <v>393</v>
      </c>
      <c r="C8" s="211">
        <v>41</v>
      </c>
      <c r="D8" s="59">
        <v>3</v>
      </c>
      <c r="E8" s="59">
        <v>1</v>
      </c>
      <c r="F8" s="59"/>
      <c r="G8" s="59">
        <v>1</v>
      </c>
      <c r="H8" s="59"/>
      <c r="I8" s="59"/>
      <c r="J8" s="59">
        <v>7</v>
      </c>
      <c r="K8" s="59">
        <v>16</v>
      </c>
      <c r="L8" s="60"/>
      <c r="M8" s="59">
        <v>1</v>
      </c>
      <c r="N8" s="211">
        <v>1</v>
      </c>
      <c r="O8" s="211">
        <v>1</v>
      </c>
      <c r="P8" s="59">
        <v>3</v>
      </c>
      <c r="Q8" s="59">
        <v>8</v>
      </c>
      <c r="R8" s="61">
        <v>4</v>
      </c>
      <c r="S8" s="58"/>
    </row>
    <row r="9" spans="1:19" ht="12.75">
      <c r="A9" s="25" t="s">
        <v>306</v>
      </c>
      <c r="B9" s="21" t="s">
        <v>430</v>
      </c>
      <c r="C9" s="213">
        <v>41</v>
      </c>
      <c r="D9" s="47">
        <v>2</v>
      </c>
      <c r="E9" s="47">
        <v>2</v>
      </c>
      <c r="F9" s="47">
        <v>2</v>
      </c>
      <c r="G9" s="47"/>
      <c r="H9" s="47"/>
      <c r="I9" s="47">
        <v>1</v>
      </c>
      <c r="J9" s="47">
        <v>9</v>
      </c>
      <c r="K9" s="47">
        <v>25</v>
      </c>
      <c r="L9" s="44"/>
      <c r="M9" s="47"/>
      <c r="N9" s="47"/>
      <c r="O9" s="47">
        <v>2</v>
      </c>
      <c r="P9" s="44">
        <v>2</v>
      </c>
      <c r="Q9" s="47">
        <v>10</v>
      </c>
      <c r="R9" s="48">
        <v>3</v>
      </c>
      <c r="S9" s="131"/>
    </row>
    <row r="10" spans="1:19" ht="13.5" thickBot="1">
      <c r="A10" s="62" t="s">
        <v>441</v>
      </c>
      <c r="B10" s="58" t="s">
        <v>370</v>
      </c>
      <c r="C10" s="211">
        <v>41</v>
      </c>
      <c r="D10" s="59"/>
      <c r="E10" s="59">
        <v>5</v>
      </c>
      <c r="F10" s="59">
        <v>1</v>
      </c>
      <c r="G10" s="59"/>
      <c r="H10" s="59"/>
      <c r="I10" s="59"/>
      <c r="J10" s="59">
        <v>7</v>
      </c>
      <c r="K10" s="59">
        <v>32</v>
      </c>
      <c r="L10" s="60"/>
      <c r="M10" s="59"/>
      <c r="N10" s="211"/>
      <c r="O10" s="211">
        <v>1</v>
      </c>
      <c r="P10" s="60">
        <v>1</v>
      </c>
      <c r="Q10" s="59">
        <v>11</v>
      </c>
      <c r="R10" s="61">
        <v>2</v>
      </c>
      <c r="S10" s="58"/>
    </row>
    <row r="11" spans="1:19" ht="12.75">
      <c r="A11" s="25" t="s">
        <v>307</v>
      </c>
      <c r="B11" s="21" t="s">
        <v>344</v>
      </c>
      <c r="C11" s="213">
        <v>40</v>
      </c>
      <c r="D11" s="47">
        <v>1</v>
      </c>
      <c r="E11" s="47">
        <v>2</v>
      </c>
      <c r="F11" s="47"/>
      <c r="G11" s="47"/>
      <c r="H11" s="47"/>
      <c r="I11" s="47"/>
      <c r="J11" s="47">
        <v>3</v>
      </c>
      <c r="K11" s="47">
        <v>35</v>
      </c>
      <c r="L11" s="44">
        <v>1</v>
      </c>
      <c r="M11" s="47"/>
      <c r="N11" s="47"/>
      <c r="O11" s="47"/>
      <c r="P11" s="47">
        <v>1</v>
      </c>
      <c r="Q11" s="47">
        <v>12</v>
      </c>
      <c r="R11" s="48">
        <v>2.5</v>
      </c>
      <c r="S11" s="187"/>
    </row>
    <row r="12" spans="1:19" ht="13.5" thickBot="1">
      <c r="A12" s="62" t="s">
        <v>307</v>
      </c>
      <c r="B12" s="58" t="s">
        <v>27</v>
      </c>
      <c r="C12" s="211">
        <v>40</v>
      </c>
      <c r="D12" s="59"/>
      <c r="E12" s="59">
        <v>1</v>
      </c>
      <c r="F12" s="59"/>
      <c r="G12" s="59"/>
      <c r="H12" s="59"/>
      <c r="I12" s="59"/>
      <c r="J12" s="59">
        <v>1</v>
      </c>
      <c r="K12" s="59">
        <v>36</v>
      </c>
      <c r="L12" s="60"/>
      <c r="M12" s="59"/>
      <c r="N12" s="59"/>
      <c r="O12" s="59"/>
      <c r="P12" s="59">
        <v>0</v>
      </c>
      <c r="Q12" s="59">
        <v>12</v>
      </c>
      <c r="R12" s="61">
        <v>2</v>
      </c>
      <c r="S12" s="149"/>
    </row>
    <row r="13" spans="1:19" ht="12.75">
      <c r="A13" s="25" t="s">
        <v>309</v>
      </c>
      <c r="B13" s="21" t="s">
        <v>393</v>
      </c>
      <c r="C13" s="213">
        <v>38</v>
      </c>
      <c r="D13" s="47">
        <v>1</v>
      </c>
      <c r="E13" s="47">
        <v>1</v>
      </c>
      <c r="F13" s="47"/>
      <c r="G13" s="47"/>
      <c r="H13" s="47"/>
      <c r="I13" s="47">
        <v>1</v>
      </c>
      <c r="J13" s="47">
        <v>3</v>
      </c>
      <c r="K13" s="47">
        <v>39</v>
      </c>
      <c r="L13" s="44"/>
      <c r="M13" s="47"/>
      <c r="N13" s="47"/>
      <c r="O13" s="47"/>
      <c r="P13" s="47">
        <v>0</v>
      </c>
      <c r="Q13" s="47">
        <v>12</v>
      </c>
      <c r="R13" s="48">
        <v>2.5</v>
      </c>
      <c r="S13" s="131"/>
    </row>
    <row r="14" spans="1:19" ht="13.5" thickBot="1">
      <c r="A14" s="58" t="s">
        <v>310</v>
      </c>
      <c r="B14" s="58" t="s">
        <v>32</v>
      </c>
      <c r="C14" s="211">
        <v>33</v>
      </c>
      <c r="D14" s="59"/>
      <c r="E14" s="59"/>
      <c r="F14" s="59"/>
      <c r="G14" s="59"/>
      <c r="H14" s="59"/>
      <c r="I14" s="59"/>
      <c r="J14" s="59">
        <v>0</v>
      </c>
      <c r="K14" s="59">
        <v>39</v>
      </c>
      <c r="L14" s="60"/>
      <c r="M14" s="59"/>
      <c r="N14" s="59"/>
      <c r="O14" s="59"/>
      <c r="P14" s="59">
        <v>0</v>
      </c>
      <c r="Q14" s="59">
        <v>12</v>
      </c>
      <c r="R14" s="61">
        <v>2</v>
      </c>
      <c r="S14" s="58"/>
    </row>
    <row r="15" spans="1:19" ht="12.75">
      <c r="A15" s="18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214">
        <v>199.5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215">
        <v>0.038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132">
        <v>39.9</v>
      </c>
      <c r="D19" s="51">
        <f aca="true" t="shared" si="0" ref="D19:I19">SUM(D5:D18)</f>
        <v>10</v>
      </c>
      <c r="E19" s="51">
        <f t="shared" si="0"/>
        <v>14</v>
      </c>
      <c r="F19" s="51">
        <f t="shared" si="0"/>
        <v>4</v>
      </c>
      <c r="G19" s="51">
        <f t="shared" si="0"/>
        <v>1</v>
      </c>
      <c r="H19" s="51">
        <f t="shared" si="0"/>
        <v>0</v>
      </c>
      <c r="I19" s="51">
        <f t="shared" si="0"/>
        <v>4</v>
      </c>
      <c r="J19" s="101"/>
      <c r="K19" s="103">
        <v>39</v>
      </c>
      <c r="L19" s="52">
        <f>SUM(L5:L18)</f>
        <v>4</v>
      </c>
      <c r="M19" s="51">
        <f>SUM(M5:M18)</f>
        <v>3</v>
      </c>
      <c r="N19" s="51">
        <f>SUM(N5:N18)</f>
        <v>1</v>
      </c>
      <c r="O19" s="51">
        <f>SUM(O5:O18)</f>
        <v>4</v>
      </c>
      <c r="P19" s="52"/>
      <c r="Q19" s="51">
        <v>12</v>
      </c>
      <c r="R19" s="53">
        <f>SUM(R5:R18)</f>
        <v>25.5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3.5" thickBot="1">
      <c r="A22" s="58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59"/>
      <c r="R22" s="61"/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/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72"/>
      <c r="E4" s="72" t="s">
        <v>12</v>
      </c>
      <c r="F4" s="72" t="s">
        <v>14</v>
      </c>
      <c r="G4" s="72" t="s">
        <v>15</v>
      </c>
      <c r="H4" s="72" t="s">
        <v>17</v>
      </c>
      <c r="I4" s="72"/>
      <c r="J4" s="72"/>
      <c r="K4" s="72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302</v>
      </c>
      <c r="B5" s="11" t="s">
        <v>28</v>
      </c>
      <c r="C5" s="212">
        <v>42</v>
      </c>
      <c r="D5" s="34">
        <v>2</v>
      </c>
      <c r="E5" s="34">
        <v>1</v>
      </c>
      <c r="F5" s="34"/>
      <c r="G5" s="34"/>
      <c r="H5" s="34"/>
      <c r="I5" s="34">
        <v>1</v>
      </c>
      <c r="J5" s="34">
        <v>4</v>
      </c>
      <c r="K5" s="207">
        <v>4</v>
      </c>
      <c r="L5" s="46">
        <v>2</v>
      </c>
      <c r="M5" s="34">
        <v>1</v>
      </c>
      <c r="N5" s="34"/>
      <c r="O5" s="34"/>
      <c r="P5" s="44">
        <v>3</v>
      </c>
      <c r="Q5" s="34">
        <v>3</v>
      </c>
      <c r="R5" s="45">
        <v>3</v>
      </c>
      <c r="S5" s="38"/>
    </row>
    <row r="6" spans="1:19" ht="13.5" thickBot="1">
      <c r="A6" s="58" t="s">
        <v>303</v>
      </c>
      <c r="B6" s="58" t="s">
        <v>34</v>
      </c>
      <c r="C6" s="211">
        <v>41</v>
      </c>
      <c r="D6" s="59">
        <v>1</v>
      </c>
      <c r="E6" s="59">
        <v>1</v>
      </c>
      <c r="F6" s="59"/>
      <c r="G6" s="59"/>
      <c r="H6" s="59"/>
      <c r="I6" s="59">
        <v>2</v>
      </c>
      <c r="J6" s="59">
        <v>4</v>
      </c>
      <c r="K6" s="59">
        <v>8</v>
      </c>
      <c r="L6" s="60">
        <v>1</v>
      </c>
      <c r="M6" s="59">
        <v>1</v>
      </c>
      <c r="N6" s="59"/>
      <c r="O6" s="59"/>
      <c r="P6" s="60">
        <v>2</v>
      </c>
      <c r="Q6" s="59">
        <v>5</v>
      </c>
      <c r="R6" s="61">
        <v>2.5</v>
      </c>
      <c r="S6" s="58"/>
    </row>
    <row r="7" spans="1:19" ht="12.75">
      <c r="A7" s="21" t="s">
        <v>304</v>
      </c>
      <c r="B7" s="21" t="s">
        <v>25</v>
      </c>
      <c r="C7" s="213">
        <v>42</v>
      </c>
      <c r="D7" s="47"/>
      <c r="E7" s="47"/>
      <c r="F7" s="47">
        <v>1</v>
      </c>
      <c r="G7" s="47"/>
      <c r="H7" s="47"/>
      <c r="I7" s="47"/>
      <c r="J7" s="47">
        <v>2</v>
      </c>
      <c r="K7" s="47">
        <v>10</v>
      </c>
      <c r="L7" s="44"/>
      <c r="M7" s="47"/>
      <c r="N7" s="47"/>
      <c r="O7" s="47"/>
      <c r="P7" s="47">
        <v>0</v>
      </c>
      <c r="Q7" s="47">
        <v>5</v>
      </c>
      <c r="R7" s="48">
        <v>2</v>
      </c>
      <c r="S7" s="21"/>
    </row>
    <row r="8" spans="1:19" ht="13.5" thickBot="1">
      <c r="A8" s="62" t="s">
        <v>305</v>
      </c>
      <c r="B8" s="58" t="s">
        <v>393</v>
      </c>
      <c r="C8" s="211">
        <v>41</v>
      </c>
      <c r="D8" s="59">
        <v>6</v>
      </c>
      <c r="E8" s="59">
        <v>1</v>
      </c>
      <c r="F8" s="59"/>
      <c r="G8" s="59">
        <v>6</v>
      </c>
      <c r="H8" s="59"/>
      <c r="I8" s="59">
        <v>3</v>
      </c>
      <c r="J8" s="59">
        <v>19</v>
      </c>
      <c r="K8" s="59">
        <v>29</v>
      </c>
      <c r="L8" s="60"/>
      <c r="M8" s="59">
        <v>1</v>
      </c>
      <c r="N8" s="211">
        <v>1</v>
      </c>
      <c r="O8" s="211">
        <v>1</v>
      </c>
      <c r="P8" s="59">
        <v>3</v>
      </c>
      <c r="Q8" s="59">
        <v>8</v>
      </c>
      <c r="R8" s="61">
        <v>4</v>
      </c>
      <c r="S8" s="58"/>
    </row>
    <row r="9" spans="1:19" ht="12.75">
      <c r="A9" s="25" t="s">
        <v>306</v>
      </c>
      <c r="B9" s="21" t="s">
        <v>430</v>
      </c>
      <c r="C9" s="213">
        <v>41</v>
      </c>
      <c r="D9" s="47">
        <v>2</v>
      </c>
      <c r="E9" s="47">
        <v>7</v>
      </c>
      <c r="F9" s="47">
        <v>3</v>
      </c>
      <c r="G9" s="47"/>
      <c r="H9" s="47"/>
      <c r="I9" s="47">
        <v>2</v>
      </c>
      <c r="J9" s="47">
        <v>17</v>
      </c>
      <c r="K9" s="47">
        <v>46</v>
      </c>
      <c r="L9" s="44"/>
      <c r="M9" s="47"/>
      <c r="N9" s="47"/>
      <c r="O9" s="47">
        <v>2</v>
      </c>
      <c r="P9" s="44">
        <v>2</v>
      </c>
      <c r="Q9" s="47">
        <v>10</v>
      </c>
      <c r="R9" s="48">
        <v>3</v>
      </c>
      <c r="S9" s="131"/>
    </row>
    <row r="10" spans="1:19" ht="13.5" thickBot="1">
      <c r="A10" s="62" t="s">
        <v>441</v>
      </c>
      <c r="B10" s="58" t="s">
        <v>370</v>
      </c>
      <c r="C10" s="211">
        <v>41</v>
      </c>
      <c r="D10" s="59"/>
      <c r="E10" s="59">
        <v>12</v>
      </c>
      <c r="F10" s="59">
        <v>2</v>
      </c>
      <c r="G10" s="59"/>
      <c r="H10" s="59"/>
      <c r="I10" s="59"/>
      <c r="J10" s="59">
        <v>16</v>
      </c>
      <c r="K10" s="59">
        <v>62</v>
      </c>
      <c r="L10" s="60"/>
      <c r="M10" s="59"/>
      <c r="N10" s="211"/>
      <c r="O10" s="211">
        <v>1</v>
      </c>
      <c r="P10" s="60">
        <v>1</v>
      </c>
      <c r="Q10" s="59">
        <v>11</v>
      </c>
      <c r="R10" s="61">
        <v>2</v>
      </c>
      <c r="S10" s="58"/>
    </row>
    <row r="11" spans="1:19" ht="12.75">
      <c r="A11" s="25" t="s">
        <v>307</v>
      </c>
      <c r="B11" s="21" t="s">
        <v>344</v>
      </c>
      <c r="C11" s="213">
        <v>40</v>
      </c>
      <c r="D11" s="47">
        <v>2</v>
      </c>
      <c r="E11" s="47">
        <v>4</v>
      </c>
      <c r="F11" s="47"/>
      <c r="G11" s="47"/>
      <c r="H11" s="47"/>
      <c r="I11" s="47"/>
      <c r="J11" s="47">
        <v>6</v>
      </c>
      <c r="K11" s="47">
        <v>68</v>
      </c>
      <c r="L11" s="44">
        <v>1</v>
      </c>
      <c r="M11" s="47"/>
      <c r="N11" s="47"/>
      <c r="O11" s="47"/>
      <c r="P11" s="47">
        <v>1</v>
      </c>
      <c r="Q11" s="47">
        <v>12</v>
      </c>
      <c r="R11" s="48">
        <v>2.5</v>
      </c>
      <c r="S11" s="187"/>
    </row>
    <row r="12" spans="1:19" ht="13.5" thickBot="1">
      <c r="A12" s="62" t="s">
        <v>307</v>
      </c>
      <c r="B12" s="58" t="s">
        <v>27</v>
      </c>
      <c r="C12" s="211">
        <v>40</v>
      </c>
      <c r="D12" s="59"/>
      <c r="E12" s="59">
        <v>1</v>
      </c>
      <c r="F12" s="59"/>
      <c r="G12" s="59"/>
      <c r="H12" s="59"/>
      <c r="I12" s="59"/>
      <c r="J12" s="59">
        <v>1</v>
      </c>
      <c r="K12" s="59">
        <v>69</v>
      </c>
      <c r="L12" s="60"/>
      <c r="M12" s="59"/>
      <c r="N12" s="59"/>
      <c r="O12" s="59"/>
      <c r="P12" s="59">
        <v>0</v>
      </c>
      <c r="Q12" s="59">
        <v>12</v>
      </c>
      <c r="R12" s="61">
        <v>2</v>
      </c>
      <c r="S12" s="149"/>
    </row>
    <row r="13" spans="1:19" ht="12.75">
      <c r="A13" s="25" t="s">
        <v>309</v>
      </c>
      <c r="B13" s="21" t="s">
        <v>393</v>
      </c>
      <c r="C13" s="213">
        <v>38</v>
      </c>
      <c r="D13" s="47">
        <v>2</v>
      </c>
      <c r="E13" s="47">
        <v>1</v>
      </c>
      <c r="F13" s="47"/>
      <c r="G13" s="47"/>
      <c r="H13" s="47"/>
      <c r="I13" s="47">
        <v>4</v>
      </c>
      <c r="J13" s="47">
        <v>7</v>
      </c>
      <c r="K13" s="47">
        <v>76</v>
      </c>
      <c r="L13" s="44"/>
      <c r="M13" s="47"/>
      <c r="N13" s="47"/>
      <c r="O13" s="47"/>
      <c r="P13" s="47">
        <v>0</v>
      </c>
      <c r="Q13" s="47">
        <v>12</v>
      </c>
      <c r="R13" s="48">
        <v>2.5</v>
      </c>
      <c r="S13" s="131"/>
    </row>
    <row r="14" spans="1:19" ht="13.5" thickBot="1">
      <c r="A14" s="58" t="s">
        <v>310</v>
      </c>
      <c r="B14" s="58" t="s">
        <v>32</v>
      </c>
      <c r="C14" s="211">
        <v>33</v>
      </c>
      <c r="D14" s="59"/>
      <c r="E14" s="59"/>
      <c r="F14" s="59"/>
      <c r="G14" s="59"/>
      <c r="H14" s="59"/>
      <c r="I14" s="59"/>
      <c r="J14" s="59"/>
      <c r="K14" s="59">
        <v>76</v>
      </c>
      <c r="L14" s="60"/>
      <c r="M14" s="59"/>
      <c r="N14" s="59"/>
      <c r="O14" s="59"/>
      <c r="P14" s="59">
        <v>0</v>
      </c>
      <c r="Q14" s="59">
        <v>12</v>
      </c>
      <c r="R14" s="61">
        <v>2</v>
      </c>
      <c r="S14" s="58"/>
    </row>
    <row r="15" spans="1:19" ht="12.75">
      <c r="A15" s="182"/>
      <c r="B15" s="182"/>
      <c r="C15" s="183"/>
      <c r="D15" s="47"/>
      <c r="E15" s="47"/>
      <c r="F15" s="47"/>
      <c r="G15" s="47"/>
      <c r="H15" s="47"/>
      <c r="I15" s="47"/>
      <c r="J15" s="47"/>
      <c r="K15" s="47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214">
        <v>199.5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216">
        <v>0.074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132"/>
      <c r="D19" s="51">
        <f aca="true" t="shared" si="0" ref="D19:I19">SUM(D5:D18)</f>
        <v>15</v>
      </c>
      <c r="E19" s="51">
        <f t="shared" si="0"/>
        <v>28</v>
      </c>
      <c r="F19" s="51">
        <f t="shared" si="0"/>
        <v>6</v>
      </c>
      <c r="G19" s="51">
        <f t="shared" si="0"/>
        <v>6</v>
      </c>
      <c r="H19" s="51">
        <f t="shared" si="0"/>
        <v>0</v>
      </c>
      <c r="I19" s="51">
        <f t="shared" si="0"/>
        <v>12</v>
      </c>
      <c r="J19" s="101"/>
      <c r="K19" s="103">
        <v>76</v>
      </c>
      <c r="L19" s="52">
        <f>SUM(L5:L18)</f>
        <v>4</v>
      </c>
      <c r="M19" s="51">
        <f>SUM(M5:M18)</f>
        <v>3</v>
      </c>
      <c r="N19" s="51">
        <f>SUM(N5:N18)</f>
        <v>1</v>
      </c>
      <c r="O19" s="51">
        <f>SUM(O5:O18)</f>
        <v>4</v>
      </c>
      <c r="P19" s="52"/>
      <c r="Q19" s="51">
        <v>12</v>
      </c>
      <c r="R19" s="53">
        <f>SUM(R5:R18)</f>
        <v>25.5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3.5" thickBot="1">
      <c r="A22" s="58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59"/>
      <c r="R22" s="61"/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/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72"/>
      <c r="E4" s="72" t="s">
        <v>12</v>
      </c>
      <c r="F4" s="72" t="s">
        <v>14</v>
      </c>
      <c r="G4" s="72" t="s">
        <v>15</v>
      </c>
      <c r="H4" s="72" t="s">
        <v>17</v>
      </c>
      <c r="I4" s="72"/>
      <c r="J4" s="72"/>
      <c r="K4" s="72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167</v>
      </c>
      <c r="B5" s="11" t="s">
        <v>344</v>
      </c>
      <c r="C5" s="212">
        <v>41</v>
      </c>
      <c r="D5" s="34">
        <v>3</v>
      </c>
      <c r="E5" s="34"/>
      <c r="F5" s="34">
        <v>2</v>
      </c>
      <c r="G5" s="34"/>
      <c r="H5" s="34"/>
      <c r="I5" s="34">
        <v>1</v>
      </c>
      <c r="J5" s="34">
        <v>8</v>
      </c>
      <c r="K5" s="207">
        <v>8</v>
      </c>
      <c r="L5" s="46">
        <v>3</v>
      </c>
      <c r="M5" s="34"/>
      <c r="N5" s="34">
        <v>1</v>
      </c>
      <c r="O5" s="34"/>
      <c r="P5" s="44">
        <v>4</v>
      </c>
      <c r="Q5" s="34">
        <v>4</v>
      </c>
      <c r="R5" s="45">
        <v>2</v>
      </c>
      <c r="S5" s="38"/>
    </row>
    <row r="6" spans="1:19" ht="13.5" thickBot="1">
      <c r="A6" s="58" t="s">
        <v>324</v>
      </c>
      <c r="B6" s="58" t="s">
        <v>27</v>
      </c>
      <c r="C6" s="211">
        <v>40</v>
      </c>
      <c r="D6" s="59">
        <v>1</v>
      </c>
      <c r="E6" s="59"/>
      <c r="F6" s="59">
        <v>1</v>
      </c>
      <c r="G6" s="59"/>
      <c r="H6" s="59"/>
      <c r="I6" s="59"/>
      <c r="J6" s="59">
        <v>3</v>
      </c>
      <c r="K6" s="59">
        <v>11</v>
      </c>
      <c r="L6" s="60">
        <v>1</v>
      </c>
      <c r="M6" s="59"/>
      <c r="N6" s="59"/>
      <c r="O6" s="59"/>
      <c r="P6" s="60">
        <v>1</v>
      </c>
      <c r="Q6" s="59">
        <v>5</v>
      </c>
      <c r="R6" s="61">
        <v>2</v>
      </c>
      <c r="S6" s="58"/>
    </row>
    <row r="7" spans="1:19" ht="12.75">
      <c r="A7" s="21" t="s">
        <v>325</v>
      </c>
      <c r="B7" s="21" t="s">
        <v>430</v>
      </c>
      <c r="C7" s="213">
        <v>42</v>
      </c>
      <c r="D7" s="47">
        <v>1</v>
      </c>
      <c r="E7" s="47"/>
      <c r="F7" s="47"/>
      <c r="G7" s="47"/>
      <c r="H7" s="47"/>
      <c r="I7" s="47"/>
      <c r="J7" s="47">
        <v>1</v>
      </c>
      <c r="K7" s="47">
        <v>12</v>
      </c>
      <c r="L7" s="44"/>
      <c r="M7" s="47"/>
      <c r="N7" s="47"/>
      <c r="O7" s="47"/>
      <c r="P7" s="47"/>
      <c r="Q7" s="47">
        <v>5</v>
      </c>
      <c r="R7" s="48">
        <v>2.5</v>
      </c>
      <c r="S7" s="21"/>
    </row>
    <row r="8" spans="1:19" ht="13.5" thickBot="1">
      <c r="A8" s="62" t="s">
        <v>326</v>
      </c>
      <c r="B8" s="58" t="s">
        <v>370</v>
      </c>
      <c r="C8" s="211">
        <v>41</v>
      </c>
      <c r="D8" s="59">
        <v>1</v>
      </c>
      <c r="E8" s="59">
        <v>2</v>
      </c>
      <c r="F8" s="59"/>
      <c r="G8" s="59"/>
      <c r="H8" s="59"/>
      <c r="I8" s="59"/>
      <c r="J8" s="59">
        <v>3</v>
      </c>
      <c r="K8" s="59">
        <v>15</v>
      </c>
      <c r="L8" s="60">
        <v>1</v>
      </c>
      <c r="M8" s="59">
        <v>1</v>
      </c>
      <c r="N8" s="211"/>
      <c r="O8" s="211"/>
      <c r="P8" s="59">
        <v>2</v>
      </c>
      <c r="Q8" s="59">
        <v>7</v>
      </c>
      <c r="R8" s="61">
        <v>2.5</v>
      </c>
      <c r="S8" s="58"/>
    </row>
    <row r="9" spans="1:19" ht="12.75">
      <c r="A9" s="25" t="s">
        <v>169</v>
      </c>
      <c r="B9" s="21" t="s">
        <v>28</v>
      </c>
      <c r="C9" s="213">
        <v>43</v>
      </c>
      <c r="D9" s="47">
        <v>2</v>
      </c>
      <c r="E9" s="47">
        <v>1</v>
      </c>
      <c r="F9" s="47"/>
      <c r="G9" s="47"/>
      <c r="H9" s="47"/>
      <c r="I9" s="47"/>
      <c r="J9" s="47">
        <v>3</v>
      </c>
      <c r="K9" s="47">
        <v>18</v>
      </c>
      <c r="L9" s="44"/>
      <c r="M9" s="47"/>
      <c r="N9" s="47"/>
      <c r="O9" s="47"/>
      <c r="P9" s="44"/>
      <c r="Q9" s="47">
        <v>7</v>
      </c>
      <c r="R9" s="48">
        <v>2.5</v>
      </c>
      <c r="S9" s="131"/>
    </row>
    <row r="10" spans="1:19" ht="13.5" thickBot="1">
      <c r="A10" s="62" t="s">
        <v>171</v>
      </c>
      <c r="B10" s="58" t="s">
        <v>34</v>
      </c>
      <c r="C10" s="211">
        <v>43</v>
      </c>
      <c r="D10" s="59"/>
      <c r="E10" s="59"/>
      <c r="F10" s="59"/>
      <c r="G10" s="59"/>
      <c r="H10" s="59"/>
      <c r="I10" s="59"/>
      <c r="J10" s="59">
        <v>0</v>
      </c>
      <c r="K10" s="59">
        <v>18</v>
      </c>
      <c r="L10" s="60"/>
      <c r="M10" s="59"/>
      <c r="N10" s="211"/>
      <c r="O10" s="211"/>
      <c r="P10" s="60"/>
      <c r="Q10" s="59">
        <v>7</v>
      </c>
      <c r="R10" s="61">
        <v>2.5</v>
      </c>
      <c r="S10" s="58"/>
    </row>
    <row r="11" spans="1:19" ht="12.75">
      <c r="A11" s="25" t="s">
        <v>327</v>
      </c>
      <c r="B11" s="21" t="s">
        <v>428</v>
      </c>
      <c r="C11" s="213">
        <v>42</v>
      </c>
      <c r="D11" s="47">
        <v>1</v>
      </c>
      <c r="E11" s="47"/>
      <c r="F11" s="47"/>
      <c r="G11" s="47"/>
      <c r="H11" s="47"/>
      <c r="I11" s="47"/>
      <c r="J11" s="47">
        <v>1</v>
      </c>
      <c r="K11" s="47">
        <v>19</v>
      </c>
      <c r="L11" s="44"/>
      <c r="M11" s="47"/>
      <c r="N11" s="47"/>
      <c r="O11" s="47"/>
      <c r="P11" s="47"/>
      <c r="Q11" s="47">
        <v>7</v>
      </c>
      <c r="R11" s="48">
        <v>2</v>
      </c>
      <c r="S11" s="187"/>
    </row>
    <row r="12" spans="1:19" ht="13.5" thickBot="1">
      <c r="A12" s="62" t="s">
        <v>327</v>
      </c>
      <c r="B12" s="58" t="s">
        <v>32</v>
      </c>
      <c r="C12" s="211">
        <v>41</v>
      </c>
      <c r="D12" s="59">
        <v>1</v>
      </c>
      <c r="E12" s="59"/>
      <c r="F12" s="59"/>
      <c r="G12" s="59"/>
      <c r="H12" s="59"/>
      <c r="I12" s="59"/>
      <c r="J12" s="59">
        <v>1</v>
      </c>
      <c r="K12" s="59">
        <v>20</v>
      </c>
      <c r="L12" s="60"/>
      <c r="M12" s="59"/>
      <c r="N12" s="59"/>
      <c r="O12" s="59"/>
      <c r="P12" s="59"/>
      <c r="Q12" s="59">
        <v>7</v>
      </c>
      <c r="R12" s="61">
        <v>1.5</v>
      </c>
      <c r="S12" s="149"/>
    </row>
    <row r="13" spans="1:19" ht="12.75">
      <c r="A13" s="25" t="s">
        <v>175</v>
      </c>
      <c r="B13" s="21" t="s">
        <v>25</v>
      </c>
      <c r="C13" s="213">
        <v>43</v>
      </c>
      <c r="D13" s="47">
        <v>6</v>
      </c>
      <c r="E13" s="47">
        <v>4</v>
      </c>
      <c r="F13" s="47">
        <v>1</v>
      </c>
      <c r="G13" s="47"/>
      <c r="H13" s="47"/>
      <c r="I13" s="47">
        <v>1</v>
      </c>
      <c r="J13" s="47">
        <v>13</v>
      </c>
      <c r="K13" s="47">
        <v>33</v>
      </c>
      <c r="L13" s="44"/>
      <c r="M13" s="47"/>
      <c r="N13" s="47">
        <v>1</v>
      </c>
      <c r="O13" s="47"/>
      <c r="P13" s="47">
        <v>1</v>
      </c>
      <c r="Q13" s="47">
        <v>8</v>
      </c>
      <c r="R13" s="48">
        <v>3</v>
      </c>
      <c r="S13" s="131"/>
    </row>
    <row r="14" spans="1:19" ht="13.5" thickBot="1">
      <c r="A14" s="58" t="s">
        <v>174</v>
      </c>
      <c r="B14" s="58" t="s">
        <v>74</v>
      </c>
      <c r="C14" s="211">
        <v>43</v>
      </c>
      <c r="D14" s="59"/>
      <c r="E14" s="59">
        <v>1</v>
      </c>
      <c r="F14" s="59"/>
      <c r="G14" s="59"/>
      <c r="H14" s="59"/>
      <c r="I14" s="59"/>
      <c r="J14" s="59">
        <v>1</v>
      </c>
      <c r="K14" s="59">
        <v>34</v>
      </c>
      <c r="L14" s="60"/>
      <c r="M14" s="59">
        <v>1</v>
      </c>
      <c r="N14" s="59"/>
      <c r="O14" s="59"/>
      <c r="P14" s="59">
        <v>1</v>
      </c>
      <c r="Q14" s="59">
        <v>9</v>
      </c>
      <c r="R14" s="61">
        <v>3</v>
      </c>
      <c r="S14" s="58"/>
    </row>
    <row r="15" spans="1:19" ht="12.75">
      <c r="A15" s="182" t="s">
        <v>176</v>
      </c>
      <c r="B15" s="182" t="s">
        <v>393</v>
      </c>
      <c r="C15" s="183">
        <v>32</v>
      </c>
      <c r="D15" s="183">
        <v>1</v>
      </c>
      <c r="E15" s="183"/>
      <c r="F15" s="183"/>
      <c r="G15" s="183"/>
      <c r="H15" s="183"/>
      <c r="I15" s="183"/>
      <c r="J15" s="183">
        <v>1</v>
      </c>
      <c r="K15" s="183">
        <v>35</v>
      </c>
      <c r="L15" s="183"/>
      <c r="M15" s="183"/>
      <c r="N15" s="183"/>
      <c r="O15" s="183"/>
      <c r="P15" s="183"/>
      <c r="Q15" s="183">
        <v>9</v>
      </c>
      <c r="R15" s="184">
        <v>3</v>
      </c>
      <c r="S15" s="182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214">
        <v>225.5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215">
        <v>0.032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57" t="s">
        <v>451</v>
      </c>
    </row>
    <row r="19" spans="1:19" ht="14.25" thickBot="1">
      <c r="A19" s="40"/>
      <c r="B19" s="39" t="s">
        <v>80</v>
      </c>
      <c r="C19" s="132" t="s">
        <v>453</v>
      </c>
      <c r="D19" s="51">
        <f aca="true" t="shared" si="0" ref="D19:I19">SUM(D5:D18)</f>
        <v>17</v>
      </c>
      <c r="E19" s="51">
        <f t="shared" si="0"/>
        <v>8</v>
      </c>
      <c r="F19" s="51">
        <f t="shared" si="0"/>
        <v>4</v>
      </c>
      <c r="G19" s="51">
        <f t="shared" si="0"/>
        <v>0</v>
      </c>
      <c r="H19" s="51">
        <f t="shared" si="0"/>
        <v>0</v>
      </c>
      <c r="I19" s="51">
        <f t="shared" si="0"/>
        <v>2</v>
      </c>
      <c r="J19" s="101"/>
      <c r="K19" s="103">
        <v>35</v>
      </c>
      <c r="L19" s="52">
        <f>SUM(L5:L18)</f>
        <v>5</v>
      </c>
      <c r="M19" s="51">
        <f>SUM(M5:M18)</f>
        <v>2</v>
      </c>
      <c r="N19" s="51">
        <f>SUM(N5:N18)</f>
        <v>2</v>
      </c>
      <c r="O19" s="51">
        <f>SUM(O5:O18)</f>
        <v>0</v>
      </c>
      <c r="P19" s="52"/>
      <c r="Q19" s="51">
        <v>9</v>
      </c>
      <c r="R19" s="53">
        <f>SUM(R5:R18)</f>
        <v>26.5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448</v>
      </c>
      <c r="B21" s="21" t="s">
        <v>28</v>
      </c>
      <c r="C21" s="47">
        <v>28</v>
      </c>
      <c r="D21" s="47"/>
      <c r="E21" s="47"/>
      <c r="F21" s="47"/>
      <c r="G21" s="47"/>
      <c r="H21" s="47"/>
      <c r="I21" s="47"/>
      <c r="J21" s="47">
        <v>0</v>
      </c>
      <c r="K21" s="47">
        <v>35</v>
      </c>
      <c r="L21" s="47"/>
      <c r="M21" s="47"/>
      <c r="N21" s="47"/>
      <c r="O21" s="47"/>
      <c r="P21" s="44"/>
      <c r="Q21" s="47">
        <v>9</v>
      </c>
      <c r="R21" s="48">
        <v>2.5</v>
      </c>
      <c r="S21" s="47"/>
    </row>
    <row r="22" spans="1:19" ht="13.5" thickBot="1">
      <c r="A22" s="58" t="s">
        <v>449</v>
      </c>
      <c r="B22" s="58" t="s">
        <v>393</v>
      </c>
      <c r="C22" s="59">
        <v>28</v>
      </c>
      <c r="D22" s="59">
        <v>2</v>
      </c>
      <c r="E22" s="59">
        <v>2</v>
      </c>
      <c r="F22" s="59"/>
      <c r="G22" s="59"/>
      <c r="H22" s="59"/>
      <c r="I22" s="59"/>
      <c r="J22" s="59">
        <v>4</v>
      </c>
      <c r="K22" s="59">
        <v>39</v>
      </c>
      <c r="L22" s="59"/>
      <c r="M22" s="59"/>
      <c r="N22" s="59"/>
      <c r="O22" s="59"/>
      <c r="P22" s="60"/>
      <c r="Q22" s="59">
        <v>9</v>
      </c>
      <c r="R22" s="61">
        <v>2</v>
      </c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21" t="s">
        <v>452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/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72"/>
      <c r="E4" s="72" t="s">
        <v>12</v>
      </c>
      <c r="F4" s="72" t="s">
        <v>14</v>
      </c>
      <c r="G4" s="72" t="s">
        <v>15</v>
      </c>
      <c r="H4" s="72" t="s">
        <v>17</v>
      </c>
      <c r="I4" s="72"/>
      <c r="J4" s="72"/>
      <c r="K4" s="72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167</v>
      </c>
      <c r="B5" s="11" t="s">
        <v>344</v>
      </c>
      <c r="C5" s="212">
        <v>41</v>
      </c>
      <c r="D5" s="34">
        <v>3</v>
      </c>
      <c r="E5" s="34"/>
      <c r="F5" s="34">
        <v>2</v>
      </c>
      <c r="G5" s="34"/>
      <c r="H5" s="34"/>
      <c r="I5" s="34">
        <v>1</v>
      </c>
      <c r="J5" s="34">
        <v>8</v>
      </c>
      <c r="K5" s="207">
        <v>8</v>
      </c>
      <c r="L5" s="46">
        <v>3</v>
      </c>
      <c r="M5" s="34"/>
      <c r="N5" s="34">
        <v>1</v>
      </c>
      <c r="O5" s="34"/>
      <c r="P5" s="44">
        <v>4</v>
      </c>
      <c r="Q5" s="34">
        <v>4</v>
      </c>
      <c r="R5" s="45">
        <v>2</v>
      </c>
      <c r="S5" s="38"/>
    </row>
    <row r="6" spans="1:19" ht="13.5" thickBot="1">
      <c r="A6" s="58" t="s">
        <v>324</v>
      </c>
      <c r="B6" s="58" t="s">
        <v>27</v>
      </c>
      <c r="C6" s="211">
        <v>40</v>
      </c>
      <c r="D6" s="59">
        <v>1</v>
      </c>
      <c r="E6" s="59"/>
      <c r="F6" s="59">
        <v>2</v>
      </c>
      <c r="G6" s="59"/>
      <c r="H6" s="59"/>
      <c r="I6" s="59"/>
      <c r="J6" s="59">
        <v>3</v>
      </c>
      <c r="K6" s="59">
        <v>11</v>
      </c>
      <c r="L6" s="60">
        <v>1</v>
      </c>
      <c r="M6" s="59"/>
      <c r="N6" s="59"/>
      <c r="O6" s="59"/>
      <c r="P6" s="60">
        <v>1</v>
      </c>
      <c r="Q6" s="59">
        <v>5</v>
      </c>
      <c r="R6" s="61">
        <v>2</v>
      </c>
      <c r="S6" s="58"/>
    </row>
    <row r="7" spans="1:19" ht="12.75">
      <c r="A7" s="21" t="s">
        <v>325</v>
      </c>
      <c r="B7" s="21" t="s">
        <v>430</v>
      </c>
      <c r="C7" s="213">
        <v>42</v>
      </c>
      <c r="D7" s="47">
        <v>1</v>
      </c>
      <c r="E7" s="47"/>
      <c r="F7" s="47"/>
      <c r="G7" s="47"/>
      <c r="H7" s="47"/>
      <c r="I7" s="47"/>
      <c r="J7" s="47">
        <v>1</v>
      </c>
      <c r="K7" s="47">
        <v>12</v>
      </c>
      <c r="L7" s="44"/>
      <c r="M7" s="47"/>
      <c r="N7" s="47"/>
      <c r="O7" s="47"/>
      <c r="P7" s="47"/>
      <c r="Q7" s="47">
        <v>5</v>
      </c>
      <c r="R7" s="48">
        <v>2.5</v>
      </c>
      <c r="S7" s="21"/>
    </row>
    <row r="8" spans="1:19" ht="13.5" thickBot="1">
      <c r="A8" s="62" t="s">
        <v>326</v>
      </c>
      <c r="B8" s="58" t="s">
        <v>370</v>
      </c>
      <c r="C8" s="211">
        <v>41</v>
      </c>
      <c r="D8" s="59">
        <v>2</v>
      </c>
      <c r="E8" s="59">
        <v>3</v>
      </c>
      <c r="F8" s="59"/>
      <c r="G8" s="59"/>
      <c r="H8" s="59"/>
      <c r="I8" s="59"/>
      <c r="J8" s="59">
        <v>3</v>
      </c>
      <c r="K8" s="59">
        <v>15</v>
      </c>
      <c r="L8" s="60">
        <v>1</v>
      </c>
      <c r="M8" s="59">
        <v>1</v>
      </c>
      <c r="N8" s="211"/>
      <c r="O8" s="211"/>
      <c r="P8" s="59">
        <v>2</v>
      </c>
      <c r="Q8" s="59">
        <v>7</v>
      </c>
      <c r="R8" s="61">
        <v>2.5</v>
      </c>
      <c r="S8" s="58"/>
    </row>
    <row r="9" spans="1:19" ht="12.75">
      <c r="A9" s="25" t="s">
        <v>169</v>
      </c>
      <c r="B9" s="21" t="s">
        <v>28</v>
      </c>
      <c r="C9" s="213">
        <v>43</v>
      </c>
      <c r="D9" s="47">
        <v>2</v>
      </c>
      <c r="E9" s="47">
        <v>1</v>
      </c>
      <c r="F9" s="47"/>
      <c r="G9" s="47"/>
      <c r="H9" s="47"/>
      <c r="I9" s="47"/>
      <c r="J9" s="47">
        <v>3</v>
      </c>
      <c r="K9" s="47">
        <v>18</v>
      </c>
      <c r="L9" s="44"/>
      <c r="M9" s="47"/>
      <c r="N9" s="47"/>
      <c r="O9" s="47"/>
      <c r="P9" s="44"/>
      <c r="Q9" s="47">
        <v>7</v>
      </c>
      <c r="R9" s="48">
        <v>2.5</v>
      </c>
      <c r="S9" s="131"/>
    </row>
    <row r="10" spans="1:19" ht="13.5" thickBot="1">
      <c r="A10" s="62" t="s">
        <v>171</v>
      </c>
      <c r="B10" s="58" t="s">
        <v>34</v>
      </c>
      <c r="C10" s="211">
        <v>43</v>
      </c>
      <c r="D10" s="59"/>
      <c r="E10" s="59"/>
      <c r="F10" s="59"/>
      <c r="G10" s="59"/>
      <c r="H10" s="59"/>
      <c r="I10" s="59"/>
      <c r="J10" s="59">
        <v>0</v>
      </c>
      <c r="K10" s="59">
        <v>18</v>
      </c>
      <c r="L10" s="60"/>
      <c r="M10" s="59"/>
      <c r="N10" s="211"/>
      <c r="O10" s="211"/>
      <c r="P10" s="60"/>
      <c r="Q10" s="59">
        <v>7</v>
      </c>
      <c r="R10" s="61">
        <v>2.5</v>
      </c>
      <c r="S10" s="58"/>
    </row>
    <row r="11" spans="1:19" ht="12.75">
      <c r="A11" s="25" t="s">
        <v>327</v>
      </c>
      <c r="B11" s="21" t="s">
        <v>428</v>
      </c>
      <c r="C11" s="213">
        <v>42</v>
      </c>
      <c r="D11" s="47">
        <v>4</v>
      </c>
      <c r="E11" s="47"/>
      <c r="F11" s="47"/>
      <c r="G11" s="47"/>
      <c r="H11" s="47"/>
      <c r="I11" s="47"/>
      <c r="J11" s="47">
        <v>1</v>
      </c>
      <c r="K11" s="47">
        <v>19</v>
      </c>
      <c r="L11" s="44"/>
      <c r="M11" s="47"/>
      <c r="N11" s="47"/>
      <c r="O11" s="47"/>
      <c r="P11" s="47"/>
      <c r="Q11" s="47">
        <v>7</v>
      </c>
      <c r="R11" s="48">
        <v>2</v>
      </c>
      <c r="S11" s="187"/>
    </row>
    <row r="12" spans="1:19" ht="13.5" thickBot="1">
      <c r="A12" s="62" t="s">
        <v>327</v>
      </c>
      <c r="B12" s="58" t="s">
        <v>32</v>
      </c>
      <c r="C12" s="211">
        <v>41</v>
      </c>
      <c r="D12" s="59">
        <v>1</v>
      </c>
      <c r="E12" s="59"/>
      <c r="F12" s="59"/>
      <c r="G12" s="59"/>
      <c r="H12" s="59"/>
      <c r="I12" s="59"/>
      <c r="J12" s="59">
        <v>1</v>
      </c>
      <c r="K12" s="59">
        <v>20</v>
      </c>
      <c r="L12" s="60"/>
      <c r="M12" s="59"/>
      <c r="N12" s="59"/>
      <c r="O12" s="59"/>
      <c r="P12" s="59"/>
      <c r="Q12" s="59">
        <v>7</v>
      </c>
      <c r="R12" s="61">
        <v>1.5</v>
      </c>
      <c r="S12" s="149"/>
    </row>
    <row r="13" spans="1:19" ht="12.75">
      <c r="A13" s="25" t="s">
        <v>175</v>
      </c>
      <c r="B13" s="21" t="s">
        <v>25</v>
      </c>
      <c r="C13" s="213">
        <v>43</v>
      </c>
      <c r="D13" s="47">
        <v>7</v>
      </c>
      <c r="E13" s="47">
        <v>6</v>
      </c>
      <c r="F13" s="47">
        <v>1</v>
      </c>
      <c r="G13" s="47"/>
      <c r="H13" s="47"/>
      <c r="I13" s="47">
        <v>1</v>
      </c>
      <c r="J13" s="47">
        <v>13</v>
      </c>
      <c r="K13" s="47">
        <v>33</v>
      </c>
      <c r="L13" s="44"/>
      <c r="M13" s="47"/>
      <c r="N13" s="47">
        <v>1</v>
      </c>
      <c r="O13" s="47"/>
      <c r="P13" s="47">
        <v>1</v>
      </c>
      <c r="Q13" s="47">
        <v>8</v>
      </c>
      <c r="R13" s="48">
        <v>3</v>
      </c>
      <c r="S13" s="131"/>
    </row>
    <row r="14" spans="1:19" ht="13.5" thickBot="1">
      <c r="A14" s="58" t="s">
        <v>174</v>
      </c>
      <c r="B14" s="58" t="s">
        <v>74</v>
      </c>
      <c r="C14" s="211">
        <v>43</v>
      </c>
      <c r="D14" s="59"/>
      <c r="E14" s="59"/>
      <c r="F14" s="59"/>
      <c r="G14" s="59"/>
      <c r="H14" s="59"/>
      <c r="I14" s="59"/>
      <c r="J14" s="59">
        <v>1</v>
      </c>
      <c r="K14" s="59">
        <v>34</v>
      </c>
      <c r="L14" s="60"/>
      <c r="M14" s="59">
        <v>1</v>
      </c>
      <c r="N14" s="59"/>
      <c r="O14" s="59"/>
      <c r="P14" s="59">
        <v>1</v>
      </c>
      <c r="Q14" s="59">
        <v>9</v>
      </c>
      <c r="R14" s="61">
        <v>3</v>
      </c>
      <c r="S14" s="58"/>
    </row>
    <row r="15" spans="1:19" ht="12.75">
      <c r="A15" s="182" t="s">
        <v>176</v>
      </c>
      <c r="B15" s="182"/>
      <c r="C15" s="183">
        <v>32</v>
      </c>
      <c r="D15" s="183">
        <v>1</v>
      </c>
      <c r="E15" s="183"/>
      <c r="F15" s="183"/>
      <c r="G15" s="183"/>
      <c r="H15" s="183"/>
      <c r="I15" s="183"/>
      <c r="J15" s="183">
        <v>1</v>
      </c>
      <c r="K15" s="183">
        <v>35</v>
      </c>
      <c r="L15" s="183"/>
      <c r="M15" s="183"/>
      <c r="N15" s="183"/>
      <c r="O15" s="183"/>
      <c r="P15" s="183"/>
      <c r="Q15" s="183">
        <v>9</v>
      </c>
      <c r="R15" s="184">
        <v>3</v>
      </c>
      <c r="S15" s="182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214">
        <v>225.5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215">
        <v>0.032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4.25" thickBot="1">
      <c r="A19" s="40"/>
      <c r="B19" s="39" t="s">
        <v>80</v>
      </c>
      <c r="C19" s="132" t="s">
        <v>453</v>
      </c>
      <c r="D19" s="51">
        <f aca="true" t="shared" si="0" ref="D19:I19">SUM(D5:D18)</f>
        <v>22</v>
      </c>
      <c r="E19" s="51">
        <f t="shared" si="0"/>
        <v>10</v>
      </c>
      <c r="F19" s="51">
        <f t="shared" si="0"/>
        <v>5</v>
      </c>
      <c r="G19" s="51">
        <f t="shared" si="0"/>
        <v>0</v>
      </c>
      <c r="H19" s="51">
        <f t="shared" si="0"/>
        <v>0</v>
      </c>
      <c r="I19" s="51">
        <f t="shared" si="0"/>
        <v>2</v>
      </c>
      <c r="J19" s="101"/>
      <c r="K19" s="103">
        <v>44</v>
      </c>
      <c r="L19" s="52">
        <f>SUM(L5:L18)</f>
        <v>5</v>
      </c>
      <c r="M19" s="51">
        <f>SUM(M5:M18)</f>
        <v>2</v>
      </c>
      <c r="N19" s="51">
        <f>SUM(N5:N18)</f>
        <v>2</v>
      </c>
      <c r="O19" s="51">
        <f>SUM(O5:O18)</f>
        <v>0</v>
      </c>
      <c r="P19" s="52"/>
      <c r="Q19" s="51">
        <v>9</v>
      </c>
      <c r="R19" s="53">
        <f>SUM(R5:R18)</f>
        <v>26.5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448</v>
      </c>
      <c r="B21" s="21" t="s">
        <v>28</v>
      </c>
      <c r="C21" s="47">
        <v>28</v>
      </c>
      <c r="D21" s="47"/>
      <c r="E21" s="47"/>
      <c r="F21" s="47"/>
      <c r="G21" s="47"/>
      <c r="H21" s="47"/>
      <c r="I21" s="47"/>
      <c r="J21" s="47">
        <v>0</v>
      </c>
      <c r="K21" s="47">
        <v>35</v>
      </c>
      <c r="L21" s="47"/>
      <c r="M21" s="47"/>
      <c r="N21" s="47"/>
      <c r="O21" s="47"/>
      <c r="P21" s="44"/>
      <c r="Q21" s="47">
        <v>9</v>
      </c>
      <c r="R21" s="48">
        <v>2.5</v>
      </c>
      <c r="S21" s="47"/>
    </row>
    <row r="22" spans="1:19" ht="13.5" thickBot="1">
      <c r="A22" s="58" t="s">
        <v>449</v>
      </c>
      <c r="B22" s="58" t="s">
        <v>393</v>
      </c>
      <c r="C22" s="59">
        <v>28</v>
      </c>
      <c r="D22" s="59">
        <v>2</v>
      </c>
      <c r="E22" s="59">
        <v>2</v>
      </c>
      <c r="F22" s="59"/>
      <c r="G22" s="59"/>
      <c r="H22" s="59"/>
      <c r="I22" s="59"/>
      <c r="J22" s="59">
        <v>4</v>
      </c>
      <c r="K22" s="59">
        <v>39</v>
      </c>
      <c r="L22" s="59"/>
      <c r="M22" s="59"/>
      <c r="N22" s="59"/>
      <c r="O22" s="59"/>
      <c r="P22" s="60"/>
      <c r="Q22" s="59">
        <v>9</v>
      </c>
      <c r="R22" s="61">
        <v>2</v>
      </c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/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S35"/>
  <sheetViews>
    <sheetView zoomScalePageLayoutView="0" workbookViewId="0" topLeftCell="A1">
      <selection activeCell="Q42" sqref="Q42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72"/>
      <c r="E4" s="72" t="s">
        <v>12</v>
      </c>
      <c r="F4" s="72" t="s">
        <v>14</v>
      </c>
      <c r="G4" s="72" t="s">
        <v>15</v>
      </c>
      <c r="H4" s="72" t="s">
        <v>17</v>
      </c>
      <c r="I4" s="72"/>
      <c r="J4" s="72"/>
      <c r="K4" s="72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199</v>
      </c>
      <c r="B5" s="11" t="s">
        <v>428</v>
      </c>
      <c r="C5" s="212">
        <v>39</v>
      </c>
      <c r="D5" s="34">
        <v>1</v>
      </c>
      <c r="E5" s="34">
        <v>1</v>
      </c>
      <c r="F5" s="34">
        <v>1</v>
      </c>
      <c r="G5" s="34"/>
      <c r="H5" s="34"/>
      <c r="I5" s="34">
        <v>1</v>
      </c>
      <c r="J5" s="34">
        <v>5</v>
      </c>
      <c r="K5" s="207">
        <v>5</v>
      </c>
      <c r="L5" s="46">
        <v>1</v>
      </c>
      <c r="M5" s="34">
        <v>1</v>
      </c>
      <c r="N5" s="34"/>
      <c r="O5" s="34"/>
      <c r="P5" s="44">
        <v>2</v>
      </c>
      <c r="Q5" s="34">
        <v>2</v>
      </c>
      <c r="R5" s="45">
        <v>2.5</v>
      </c>
      <c r="S5" s="38"/>
    </row>
    <row r="6" spans="1:19" ht="13.5" thickBot="1">
      <c r="A6" s="58" t="s">
        <v>407</v>
      </c>
      <c r="B6" s="58" t="s">
        <v>28</v>
      </c>
      <c r="C6" s="211">
        <v>39</v>
      </c>
      <c r="D6" s="59">
        <v>2</v>
      </c>
      <c r="E6" s="59">
        <v>1</v>
      </c>
      <c r="F6" s="59">
        <v>1</v>
      </c>
      <c r="G6" s="59"/>
      <c r="H6" s="59"/>
      <c r="I6" s="59"/>
      <c r="J6" s="59">
        <v>5</v>
      </c>
      <c r="K6" s="59">
        <v>10</v>
      </c>
      <c r="L6" s="60">
        <v>2</v>
      </c>
      <c r="M6" s="59"/>
      <c r="N6" s="59"/>
      <c r="O6" s="59">
        <v>1</v>
      </c>
      <c r="P6" s="60">
        <v>3</v>
      </c>
      <c r="Q6" s="59">
        <v>5</v>
      </c>
      <c r="R6" s="61">
        <v>2</v>
      </c>
      <c r="S6" s="58" t="s">
        <v>457</v>
      </c>
    </row>
    <row r="7" spans="1:19" ht="12.75">
      <c r="A7" s="21" t="s">
        <v>408</v>
      </c>
      <c r="B7" s="21" t="s">
        <v>430</v>
      </c>
      <c r="C7" s="213">
        <v>38</v>
      </c>
      <c r="D7" s="47">
        <v>2</v>
      </c>
      <c r="E7" s="47">
        <v>1</v>
      </c>
      <c r="F7" s="47"/>
      <c r="G7" s="47"/>
      <c r="H7" s="47"/>
      <c r="I7" s="47">
        <v>1</v>
      </c>
      <c r="J7" s="47">
        <v>4</v>
      </c>
      <c r="K7" s="47">
        <v>14</v>
      </c>
      <c r="L7" s="44">
        <v>1</v>
      </c>
      <c r="M7" s="47">
        <v>1</v>
      </c>
      <c r="N7" s="47"/>
      <c r="O7" s="47"/>
      <c r="P7" s="47">
        <v>2</v>
      </c>
      <c r="Q7" s="47">
        <v>7</v>
      </c>
      <c r="R7" s="48">
        <v>3</v>
      </c>
      <c r="S7" s="21"/>
    </row>
    <row r="8" spans="1:19" ht="13.5" thickBot="1">
      <c r="A8" s="62" t="s">
        <v>409</v>
      </c>
      <c r="B8" s="58" t="s">
        <v>27</v>
      </c>
      <c r="C8" s="211">
        <v>38</v>
      </c>
      <c r="D8" s="59"/>
      <c r="E8" s="59"/>
      <c r="F8" s="59"/>
      <c r="G8" s="59"/>
      <c r="H8" s="59"/>
      <c r="I8" s="59"/>
      <c r="J8" s="59">
        <v>0</v>
      </c>
      <c r="K8" s="59">
        <v>14</v>
      </c>
      <c r="L8" s="60"/>
      <c r="M8" s="59"/>
      <c r="N8" s="211"/>
      <c r="O8" s="211"/>
      <c r="P8" s="59"/>
      <c r="Q8" s="59">
        <v>7</v>
      </c>
      <c r="R8" s="61">
        <v>2</v>
      </c>
      <c r="S8" s="58"/>
    </row>
    <row r="9" spans="1:19" ht="12.75">
      <c r="A9" s="25" t="s">
        <v>202</v>
      </c>
      <c r="B9" s="21" t="s">
        <v>25</v>
      </c>
      <c r="C9" s="213">
        <v>38</v>
      </c>
      <c r="D9" s="47"/>
      <c r="E9" s="47">
        <v>1</v>
      </c>
      <c r="F9" s="47">
        <v>1</v>
      </c>
      <c r="G9" s="47"/>
      <c r="H9" s="47"/>
      <c r="I9" s="47">
        <v>1</v>
      </c>
      <c r="J9" s="47">
        <v>4</v>
      </c>
      <c r="K9" s="47">
        <v>18</v>
      </c>
      <c r="L9" s="44"/>
      <c r="M9" s="47"/>
      <c r="N9" s="47">
        <v>1</v>
      </c>
      <c r="O9" s="47"/>
      <c r="P9" s="44">
        <v>1</v>
      </c>
      <c r="Q9" s="47">
        <v>8</v>
      </c>
      <c r="R9" s="48">
        <v>3</v>
      </c>
      <c r="S9" s="131"/>
    </row>
    <row r="10" spans="1:19" ht="13.5" thickBot="1">
      <c r="A10" s="62" t="s">
        <v>203</v>
      </c>
      <c r="B10" s="58" t="s">
        <v>370</v>
      </c>
      <c r="C10" s="211">
        <v>38</v>
      </c>
      <c r="D10" s="59"/>
      <c r="E10" s="59">
        <v>5</v>
      </c>
      <c r="F10" s="59"/>
      <c r="G10" s="59"/>
      <c r="H10" s="59"/>
      <c r="I10" s="59">
        <v>1</v>
      </c>
      <c r="J10" s="59">
        <v>6</v>
      </c>
      <c r="K10" s="59">
        <v>24</v>
      </c>
      <c r="L10" s="60"/>
      <c r="M10" s="59"/>
      <c r="N10" s="211"/>
      <c r="O10" s="211"/>
      <c r="P10" s="60"/>
      <c r="Q10" s="59">
        <v>8</v>
      </c>
      <c r="R10" s="61">
        <v>2</v>
      </c>
      <c r="S10" s="58"/>
    </row>
    <row r="11" spans="1:19" ht="12.75">
      <c r="A11" s="25" t="s">
        <v>410</v>
      </c>
      <c r="B11" s="21" t="s">
        <v>458</v>
      </c>
      <c r="C11" s="213">
        <v>36</v>
      </c>
      <c r="D11" s="47"/>
      <c r="E11" s="47">
        <v>2</v>
      </c>
      <c r="F11" s="47"/>
      <c r="G11" s="47"/>
      <c r="H11" s="47"/>
      <c r="I11" s="47"/>
      <c r="J11" s="47">
        <v>2</v>
      </c>
      <c r="K11" s="47">
        <v>26</v>
      </c>
      <c r="L11" s="44"/>
      <c r="M11" s="47">
        <v>1</v>
      </c>
      <c r="N11" s="47"/>
      <c r="O11" s="47"/>
      <c r="P11" s="47"/>
      <c r="Q11" s="47">
        <v>9</v>
      </c>
      <c r="R11" s="48">
        <v>3</v>
      </c>
      <c r="S11" s="187"/>
    </row>
    <row r="12" spans="1:19" ht="13.5" thickBot="1">
      <c r="A12" s="62" t="s">
        <v>410</v>
      </c>
      <c r="B12" s="58" t="s">
        <v>393</v>
      </c>
      <c r="C12" s="211">
        <v>36</v>
      </c>
      <c r="D12" s="59">
        <v>1</v>
      </c>
      <c r="E12" s="59"/>
      <c r="F12" s="59"/>
      <c r="G12" s="59"/>
      <c r="H12" s="59"/>
      <c r="I12" s="59"/>
      <c r="J12" s="59">
        <v>1</v>
      </c>
      <c r="K12" s="59">
        <v>27</v>
      </c>
      <c r="L12" s="60"/>
      <c r="M12" s="59"/>
      <c r="N12" s="59"/>
      <c r="O12" s="59"/>
      <c r="P12" s="59"/>
      <c r="Q12" s="59">
        <v>9</v>
      </c>
      <c r="R12" s="61">
        <v>3</v>
      </c>
      <c r="S12" s="149"/>
    </row>
    <row r="13" spans="1:19" ht="12.75">
      <c r="A13" s="25" t="s">
        <v>204</v>
      </c>
      <c r="B13" s="21" t="s">
        <v>34</v>
      </c>
      <c r="C13" s="213">
        <v>33</v>
      </c>
      <c r="D13" s="47"/>
      <c r="E13" s="47">
        <v>3</v>
      </c>
      <c r="F13" s="47">
        <v>2</v>
      </c>
      <c r="G13" s="47"/>
      <c r="H13" s="47">
        <v>1</v>
      </c>
      <c r="I13" s="47"/>
      <c r="J13" s="47">
        <v>8</v>
      </c>
      <c r="K13" s="47">
        <v>35</v>
      </c>
      <c r="L13" s="44"/>
      <c r="M13" s="47"/>
      <c r="N13" s="47"/>
      <c r="O13" s="47">
        <v>1</v>
      </c>
      <c r="P13" s="47">
        <v>1</v>
      </c>
      <c r="Q13" s="47">
        <v>10</v>
      </c>
      <c r="R13" s="48">
        <v>3</v>
      </c>
      <c r="S13" s="131"/>
    </row>
    <row r="14" spans="1:19" ht="13.5" thickBot="1">
      <c r="A14" s="58"/>
      <c r="B14" s="58"/>
      <c r="C14" s="211"/>
      <c r="D14" s="59"/>
      <c r="E14" s="59"/>
      <c r="F14" s="59"/>
      <c r="G14" s="59"/>
      <c r="H14" s="59"/>
      <c r="I14" s="59"/>
      <c r="J14" s="59"/>
      <c r="K14" s="59"/>
      <c r="L14" s="60"/>
      <c r="M14" s="59"/>
      <c r="N14" s="59"/>
      <c r="O14" s="59"/>
      <c r="P14" s="59"/>
      <c r="Q14" s="59"/>
      <c r="R14" s="61"/>
      <c r="S14" s="58"/>
    </row>
    <row r="15" spans="1:19" ht="12.75">
      <c r="A15" s="18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214">
        <v>184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215">
        <v>0.04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57" t="s">
        <v>459</v>
      </c>
    </row>
    <row r="19" spans="1:19" ht="14.25" thickBot="1">
      <c r="A19" s="40"/>
      <c r="B19" s="39" t="s">
        <v>80</v>
      </c>
      <c r="C19" s="132">
        <v>36.8</v>
      </c>
      <c r="D19" s="51">
        <f aca="true" t="shared" si="0" ref="D19:I19">SUM(D5:D18)</f>
        <v>6</v>
      </c>
      <c r="E19" s="51">
        <f t="shared" si="0"/>
        <v>14</v>
      </c>
      <c r="F19" s="51">
        <f t="shared" si="0"/>
        <v>5</v>
      </c>
      <c r="G19" s="51">
        <f t="shared" si="0"/>
        <v>0</v>
      </c>
      <c r="H19" s="51">
        <f t="shared" si="0"/>
        <v>1</v>
      </c>
      <c r="I19" s="51">
        <f t="shared" si="0"/>
        <v>4</v>
      </c>
      <c r="J19" s="101"/>
      <c r="K19" s="103">
        <v>35</v>
      </c>
      <c r="L19" s="52">
        <f>SUM(L5:L18)</f>
        <v>4</v>
      </c>
      <c r="M19" s="51">
        <f>SUM(M5:M18)</f>
        <v>3</v>
      </c>
      <c r="N19" s="51">
        <f>SUM(N5:N18)</f>
        <v>1</v>
      </c>
      <c r="O19" s="51">
        <f>SUM(O5:O18)</f>
        <v>2</v>
      </c>
      <c r="P19" s="52"/>
      <c r="Q19" s="51">
        <v>10</v>
      </c>
      <c r="R19" s="53">
        <f>SUM(R5:R18)</f>
        <v>23.5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3.5" thickBot="1">
      <c r="A22" s="58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59"/>
      <c r="R22" s="61"/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21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/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S3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72"/>
      <c r="E4" s="72" t="s">
        <v>12</v>
      </c>
      <c r="F4" s="72" t="s">
        <v>14</v>
      </c>
      <c r="G4" s="72" t="s">
        <v>15</v>
      </c>
      <c r="H4" s="72" t="s">
        <v>17</v>
      </c>
      <c r="I4" s="72"/>
      <c r="J4" s="72"/>
      <c r="K4" s="72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199</v>
      </c>
      <c r="B5" s="11" t="s">
        <v>428</v>
      </c>
      <c r="C5" s="212">
        <v>39</v>
      </c>
      <c r="D5" s="34">
        <v>2</v>
      </c>
      <c r="E5" s="34">
        <v>1</v>
      </c>
      <c r="F5" s="34">
        <v>1</v>
      </c>
      <c r="G5" s="34"/>
      <c r="H5" s="34"/>
      <c r="I5" s="34">
        <v>1</v>
      </c>
      <c r="J5" s="34">
        <v>6</v>
      </c>
      <c r="K5" s="207">
        <v>6</v>
      </c>
      <c r="L5" s="46">
        <v>1</v>
      </c>
      <c r="M5" s="34">
        <v>1</v>
      </c>
      <c r="N5" s="34"/>
      <c r="O5" s="34"/>
      <c r="P5" s="44">
        <v>2</v>
      </c>
      <c r="Q5" s="34">
        <v>2</v>
      </c>
      <c r="R5" s="45">
        <v>2.5</v>
      </c>
      <c r="S5" s="38"/>
    </row>
    <row r="6" spans="1:19" ht="13.5" thickBot="1">
      <c r="A6" s="58" t="s">
        <v>407</v>
      </c>
      <c r="B6" s="58" t="s">
        <v>28</v>
      </c>
      <c r="C6" s="211">
        <v>39</v>
      </c>
      <c r="D6" s="59">
        <v>2</v>
      </c>
      <c r="E6" s="59">
        <v>1</v>
      </c>
      <c r="F6" s="59">
        <v>2</v>
      </c>
      <c r="G6" s="59"/>
      <c r="H6" s="59"/>
      <c r="I6" s="59"/>
      <c r="J6" s="59">
        <v>7</v>
      </c>
      <c r="K6" s="59">
        <v>13</v>
      </c>
      <c r="L6" s="60">
        <v>2</v>
      </c>
      <c r="M6" s="59"/>
      <c r="N6" s="59"/>
      <c r="O6" s="59">
        <v>1</v>
      </c>
      <c r="P6" s="60">
        <v>3</v>
      </c>
      <c r="Q6" s="59">
        <v>5</v>
      </c>
      <c r="R6" s="61">
        <v>2</v>
      </c>
      <c r="S6" s="58" t="s">
        <v>457</v>
      </c>
    </row>
    <row r="7" spans="1:19" ht="12.75">
      <c r="A7" s="21" t="s">
        <v>408</v>
      </c>
      <c r="B7" s="21" t="s">
        <v>430</v>
      </c>
      <c r="C7" s="213">
        <v>38</v>
      </c>
      <c r="D7" s="47">
        <v>4</v>
      </c>
      <c r="E7" s="47">
        <v>1</v>
      </c>
      <c r="F7" s="47"/>
      <c r="G7" s="47"/>
      <c r="H7" s="47"/>
      <c r="I7" s="47">
        <v>1</v>
      </c>
      <c r="J7" s="47">
        <v>6</v>
      </c>
      <c r="K7" s="47">
        <v>19</v>
      </c>
      <c r="L7" s="44">
        <v>1</v>
      </c>
      <c r="M7" s="47">
        <v>1</v>
      </c>
      <c r="N7" s="47"/>
      <c r="O7" s="47"/>
      <c r="P7" s="47">
        <v>2</v>
      </c>
      <c r="Q7" s="47">
        <v>7</v>
      </c>
      <c r="R7" s="48">
        <v>3</v>
      </c>
      <c r="S7" s="21"/>
    </row>
    <row r="8" spans="1:19" ht="13.5" thickBot="1">
      <c r="A8" s="62" t="s">
        <v>409</v>
      </c>
      <c r="B8" s="58" t="s">
        <v>27</v>
      </c>
      <c r="C8" s="211">
        <v>38</v>
      </c>
      <c r="D8" s="59"/>
      <c r="E8" s="59"/>
      <c r="F8" s="59"/>
      <c r="G8" s="59"/>
      <c r="H8" s="59"/>
      <c r="I8" s="59"/>
      <c r="J8" s="59">
        <v>0</v>
      </c>
      <c r="K8" s="59">
        <v>19</v>
      </c>
      <c r="L8" s="60"/>
      <c r="M8" s="59"/>
      <c r="N8" s="211"/>
      <c r="O8" s="211"/>
      <c r="P8" s="59"/>
      <c r="Q8" s="59">
        <v>7</v>
      </c>
      <c r="R8" s="61">
        <v>2</v>
      </c>
      <c r="S8" s="58"/>
    </row>
    <row r="9" spans="1:19" ht="12.75">
      <c r="A9" s="25" t="s">
        <v>202</v>
      </c>
      <c r="B9" s="21" t="s">
        <v>25</v>
      </c>
      <c r="C9" s="213">
        <v>38</v>
      </c>
      <c r="D9" s="47"/>
      <c r="E9" s="47">
        <v>2</v>
      </c>
      <c r="F9" s="47">
        <v>1</v>
      </c>
      <c r="G9" s="47"/>
      <c r="H9" s="47"/>
      <c r="I9" s="47">
        <v>1</v>
      </c>
      <c r="J9" s="47">
        <v>5</v>
      </c>
      <c r="K9" s="47">
        <v>24</v>
      </c>
      <c r="L9" s="44"/>
      <c r="M9" s="47"/>
      <c r="N9" s="47">
        <v>1</v>
      </c>
      <c r="O9" s="47"/>
      <c r="P9" s="44"/>
      <c r="Q9" s="47">
        <v>8</v>
      </c>
      <c r="R9" s="48">
        <v>3</v>
      </c>
      <c r="S9" s="131"/>
    </row>
    <row r="10" spans="1:19" ht="13.5" thickBot="1">
      <c r="A10" s="62" t="s">
        <v>203</v>
      </c>
      <c r="B10" s="58" t="s">
        <v>370</v>
      </c>
      <c r="C10" s="211">
        <v>38</v>
      </c>
      <c r="D10" s="59"/>
      <c r="E10" s="59">
        <v>6</v>
      </c>
      <c r="F10" s="59"/>
      <c r="G10" s="59"/>
      <c r="H10" s="59"/>
      <c r="I10" s="59">
        <v>1</v>
      </c>
      <c r="J10" s="59">
        <v>7</v>
      </c>
      <c r="K10" s="59">
        <v>31</v>
      </c>
      <c r="L10" s="60"/>
      <c r="M10" s="59"/>
      <c r="N10" s="211"/>
      <c r="O10" s="211"/>
      <c r="P10" s="60"/>
      <c r="Q10" s="59">
        <v>8</v>
      </c>
      <c r="R10" s="61">
        <v>2</v>
      </c>
      <c r="S10" s="58"/>
    </row>
    <row r="11" spans="1:19" ht="12.75">
      <c r="A11" s="25" t="s">
        <v>410</v>
      </c>
      <c r="B11" s="21" t="s">
        <v>458</v>
      </c>
      <c r="C11" s="213">
        <v>36</v>
      </c>
      <c r="D11" s="47"/>
      <c r="E11" s="47">
        <v>4</v>
      </c>
      <c r="F11" s="47"/>
      <c r="G11" s="47"/>
      <c r="H11" s="47"/>
      <c r="I11" s="47"/>
      <c r="J11" s="47">
        <v>4</v>
      </c>
      <c r="K11" s="47">
        <v>35</v>
      </c>
      <c r="L11" s="44"/>
      <c r="M11" s="47">
        <v>1</v>
      </c>
      <c r="N11" s="47"/>
      <c r="O11" s="47"/>
      <c r="P11" s="47"/>
      <c r="Q11" s="47">
        <v>9</v>
      </c>
      <c r="R11" s="48">
        <v>3</v>
      </c>
      <c r="S11" s="187"/>
    </row>
    <row r="12" spans="1:19" ht="13.5" thickBot="1">
      <c r="A12" s="62" t="s">
        <v>410</v>
      </c>
      <c r="B12" s="58" t="s">
        <v>393</v>
      </c>
      <c r="C12" s="211">
        <v>36</v>
      </c>
      <c r="D12" s="59">
        <v>2</v>
      </c>
      <c r="E12" s="59"/>
      <c r="F12" s="59"/>
      <c r="G12" s="59"/>
      <c r="H12" s="59"/>
      <c r="I12" s="59"/>
      <c r="J12" s="59">
        <v>2</v>
      </c>
      <c r="K12" s="59">
        <v>37</v>
      </c>
      <c r="L12" s="60"/>
      <c r="M12" s="59"/>
      <c r="N12" s="59"/>
      <c r="O12" s="59"/>
      <c r="P12" s="59"/>
      <c r="Q12" s="59">
        <v>9</v>
      </c>
      <c r="R12" s="61">
        <v>3</v>
      </c>
      <c r="S12" s="149"/>
    </row>
    <row r="13" spans="1:19" ht="12.75">
      <c r="A13" s="25" t="s">
        <v>204</v>
      </c>
      <c r="B13" s="21" t="s">
        <v>34</v>
      </c>
      <c r="C13" s="213">
        <v>33</v>
      </c>
      <c r="D13" s="47"/>
      <c r="E13" s="47">
        <v>5</v>
      </c>
      <c r="F13" s="47">
        <v>2</v>
      </c>
      <c r="G13" s="47"/>
      <c r="H13" s="47">
        <v>1</v>
      </c>
      <c r="I13" s="47">
        <v>2</v>
      </c>
      <c r="J13" s="47">
        <v>12</v>
      </c>
      <c r="K13" s="47">
        <v>49</v>
      </c>
      <c r="L13" s="44"/>
      <c r="M13" s="47"/>
      <c r="N13" s="47"/>
      <c r="O13" s="47">
        <v>1</v>
      </c>
      <c r="P13" s="47">
        <v>1</v>
      </c>
      <c r="Q13" s="47">
        <v>10</v>
      </c>
      <c r="R13" s="48">
        <v>3</v>
      </c>
      <c r="S13" s="131"/>
    </row>
    <row r="14" spans="1:19" ht="13.5" thickBot="1">
      <c r="A14" s="58"/>
      <c r="B14" s="58"/>
      <c r="C14" s="211"/>
      <c r="D14" s="59"/>
      <c r="E14" s="59"/>
      <c r="F14" s="59"/>
      <c r="G14" s="59"/>
      <c r="H14" s="59"/>
      <c r="I14" s="59"/>
      <c r="J14" s="59"/>
      <c r="K14" s="59"/>
      <c r="L14" s="60"/>
      <c r="M14" s="59"/>
      <c r="N14" s="59"/>
      <c r="O14" s="59"/>
      <c r="P14" s="59"/>
      <c r="Q14" s="59"/>
      <c r="R14" s="61"/>
      <c r="S14" s="58"/>
    </row>
    <row r="15" spans="1:19" ht="12.75">
      <c r="A15" s="18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214">
        <v>184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215">
        <v>0.056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57" t="s">
        <v>459</v>
      </c>
    </row>
    <row r="19" spans="1:19" ht="14.25" thickBot="1">
      <c r="A19" s="40"/>
      <c r="B19" s="39" t="s">
        <v>80</v>
      </c>
      <c r="C19" s="132" t="s">
        <v>453</v>
      </c>
      <c r="D19" s="51">
        <f aca="true" t="shared" si="0" ref="D19:I19">SUM(D5:D18)</f>
        <v>10</v>
      </c>
      <c r="E19" s="51">
        <f t="shared" si="0"/>
        <v>20</v>
      </c>
      <c r="F19" s="51">
        <f t="shared" si="0"/>
        <v>6</v>
      </c>
      <c r="G19" s="51">
        <f t="shared" si="0"/>
        <v>0</v>
      </c>
      <c r="H19" s="51">
        <f t="shared" si="0"/>
        <v>1</v>
      </c>
      <c r="I19" s="51">
        <f t="shared" si="0"/>
        <v>6</v>
      </c>
      <c r="J19" s="101"/>
      <c r="K19" s="103">
        <v>49</v>
      </c>
      <c r="L19" s="52">
        <f>SUM(L5:L18)</f>
        <v>4</v>
      </c>
      <c r="M19" s="51">
        <f>SUM(M5:M18)</f>
        <v>3</v>
      </c>
      <c r="N19" s="51">
        <f>SUM(N5:N18)</f>
        <v>1</v>
      </c>
      <c r="O19" s="51">
        <f>SUM(O5:O18)</f>
        <v>2</v>
      </c>
      <c r="P19" s="52"/>
      <c r="Q19" s="51">
        <v>10</v>
      </c>
      <c r="R19" s="53">
        <f>SUM(R5:R18)</f>
        <v>23.5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3.5" thickBot="1">
      <c r="A22" s="58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59"/>
      <c r="R22" s="61"/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/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2"/>
  </sheetPr>
  <dimension ref="A1:S35"/>
  <sheetViews>
    <sheetView zoomScalePageLayoutView="0" workbookViewId="0" topLeftCell="A1">
      <selection activeCell="T1" sqref="T1"/>
    </sheetView>
  </sheetViews>
  <sheetFormatPr defaultColWidth="9.140625" defaultRowHeight="12.75"/>
  <cols>
    <col min="1" max="1" width="9.57421875" style="0" customWidth="1"/>
    <col min="2" max="2" width="16.0039062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421875" style="0" customWidth="1"/>
    <col min="17" max="17" width="7.00390625" style="0" customWidth="1"/>
    <col min="18" max="18" width="6.140625" style="0" customWidth="1"/>
    <col min="19" max="19" width="11.421875" style="0" customWidth="1"/>
  </cols>
  <sheetData>
    <row r="1" spans="1:19" ht="12.75">
      <c r="A1" s="10" t="s">
        <v>273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390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 t="s">
        <v>391</v>
      </c>
    </row>
    <row r="5" spans="1:19" ht="12.75">
      <c r="A5" s="11"/>
      <c r="B5" s="11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44"/>
      <c r="Q5" s="34"/>
      <c r="R5" s="45"/>
      <c r="S5" s="11"/>
    </row>
    <row r="6" spans="1:19" ht="13.5" thickBot="1">
      <c r="A6" s="58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59"/>
      <c r="R6" s="61"/>
      <c r="S6" s="58"/>
    </row>
    <row r="7" spans="1:19" ht="12.75">
      <c r="A7" s="21"/>
      <c r="B7" s="21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  <c r="S7" s="21"/>
    </row>
    <row r="8" spans="1:19" ht="13.5" thickBot="1">
      <c r="A8" s="62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1"/>
      <c r="S8" s="58"/>
    </row>
    <row r="9" spans="1:19" ht="12.75">
      <c r="A9" s="25"/>
      <c r="B9" s="21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4"/>
      <c r="Q9" s="47"/>
      <c r="R9" s="48"/>
      <c r="S9" s="21"/>
    </row>
    <row r="10" spans="1:19" ht="13.5" thickBot="1">
      <c r="A10" s="58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  <c r="Q10" s="59"/>
      <c r="R10" s="61"/>
      <c r="S10" s="58"/>
    </row>
    <row r="11" spans="1:19" ht="12.75">
      <c r="A11" s="25"/>
      <c r="B11" s="21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4"/>
      <c r="Q11" s="47"/>
      <c r="R11" s="48"/>
      <c r="S11" s="21"/>
    </row>
    <row r="12" spans="1:19" ht="13.5" thickBot="1">
      <c r="A12" s="58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  <c r="Q12" s="59"/>
      <c r="R12" s="61"/>
      <c r="S12" s="58"/>
    </row>
    <row r="13" spans="1:19" ht="12.75">
      <c r="A13" s="25"/>
      <c r="B13" s="21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4"/>
      <c r="Q13" s="47"/>
      <c r="R13" s="48"/>
      <c r="S13" s="21"/>
    </row>
    <row r="14" spans="1:19" ht="13.5" thickBot="1">
      <c r="A14" s="58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  <c r="Q14" s="59"/>
      <c r="R14" s="61"/>
      <c r="S14" s="58"/>
    </row>
    <row r="15" spans="1:19" ht="12.75">
      <c r="A15" s="21"/>
      <c r="B15" s="21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4"/>
      <c r="Q15" s="47"/>
      <c r="R15" s="48"/>
      <c r="S15" s="21"/>
    </row>
    <row r="16" spans="1:19" ht="13.5" thickBot="1">
      <c r="A16" s="58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59"/>
      <c r="R16" s="61"/>
      <c r="S16" s="58"/>
    </row>
    <row r="17" spans="1:19" ht="12.75">
      <c r="A17" s="21"/>
      <c r="B17" s="105"/>
      <c r="C17" s="104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58"/>
      <c r="B18" s="88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180"/>
    </row>
    <row r="19" spans="1:19" ht="12.75">
      <c r="A19" s="87"/>
      <c r="B19" s="105" t="s">
        <v>230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1:19" ht="13.5" thickBo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21"/>
    </row>
    <row r="21" spans="1:19" ht="14.25" thickBot="1">
      <c r="A21" s="40"/>
      <c r="B21" s="39" t="s">
        <v>80</v>
      </c>
      <c r="C21" s="50"/>
      <c r="D21" s="51"/>
      <c r="E21" s="51"/>
      <c r="F21" s="51"/>
      <c r="G21" s="51"/>
      <c r="H21" s="51"/>
      <c r="I21" s="51"/>
      <c r="J21" s="101"/>
      <c r="K21" s="103"/>
      <c r="L21" s="52"/>
      <c r="M21" s="51"/>
      <c r="N21" s="51"/>
      <c r="O21" s="51"/>
      <c r="P21" s="52"/>
      <c r="Q21" s="51"/>
      <c r="R21" s="53"/>
      <c r="S21" s="43"/>
    </row>
    <row r="22" spans="1:19" ht="13.5" thickBot="1">
      <c r="A22" s="62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1"/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2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3.5" thickBot="1">
      <c r="A28" s="117"/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9"/>
      <c r="S28" s="117"/>
    </row>
    <row r="29" spans="1:19" ht="12.75">
      <c r="A29" s="114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6"/>
      <c r="S29" s="114"/>
    </row>
    <row r="30" spans="1:19" ht="12.75" customHeight="1" thickBot="1">
      <c r="A30" s="117"/>
      <c r="B30" s="117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1"/>
      <c r="S30" s="125"/>
    </row>
    <row r="31" spans="1:19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58"/>
      <c r="B32" s="126"/>
      <c r="C32" s="127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9"/>
      <c r="S32" s="130"/>
    </row>
    <row r="33" spans="1:19" ht="12.75" customHeight="1">
      <c r="A33" s="21"/>
      <c r="B33" s="9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S28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" max="1" width="6.421875" style="0" customWidth="1"/>
    <col min="2" max="2" width="7.57421875" style="0" customWidth="1"/>
    <col min="3" max="6" width="6.7109375" style="0" customWidth="1"/>
    <col min="7" max="8" width="6.57421875" style="0" customWidth="1"/>
    <col min="9" max="9" width="7.28125" style="0" customWidth="1"/>
    <col min="10" max="13" width="5.7109375" style="0" customWidth="1"/>
    <col min="14" max="14" width="6.57421875" style="0" customWidth="1"/>
    <col min="15" max="15" width="6.7109375" style="0" customWidth="1"/>
    <col min="16" max="16" width="7.8515625" style="0" customWidth="1"/>
    <col min="17" max="17" width="7.7109375" style="0" bestFit="1" customWidth="1"/>
    <col min="18" max="18" width="18.8515625" style="0" customWidth="1"/>
    <col min="19" max="19" width="11.57421875" style="0" customWidth="1"/>
  </cols>
  <sheetData>
    <row r="1" spans="1:19" ht="15">
      <c r="A1" s="81" t="s">
        <v>404</v>
      </c>
      <c r="B1" s="1"/>
      <c r="C1" s="1"/>
      <c r="D1" s="1"/>
      <c r="E1" s="1"/>
      <c r="F1" s="1"/>
      <c r="G1" s="1"/>
      <c r="H1" s="1"/>
      <c r="I1" s="186" t="s">
        <v>182</v>
      </c>
      <c r="J1" s="1"/>
      <c r="K1" s="1"/>
      <c r="L1" s="1"/>
      <c r="M1" s="1"/>
      <c r="N1" s="1"/>
      <c r="O1" s="1"/>
      <c r="P1" s="1"/>
      <c r="Q1" s="1"/>
      <c r="R1" s="77"/>
      <c r="S1" s="77"/>
    </row>
    <row r="2" spans="1:18" ht="12.75">
      <c r="A2" s="63" t="s">
        <v>180</v>
      </c>
      <c r="B2" s="63" t="s">
        <v>2</v>
      </c>
      <c r="C2" s="64"/>
      <c r="D2" s="65"/>
      <c r="E2" s="65" t="s">
        <v>4</v>
      </c>
      <c r="F2" s="65"/>
      <c r="G2" s="65"/>
      <c r="H2" s="66"/>
      <c r="I2" s="67" t="s">
        <v>8</v>
      </c>
      <c r="J2" s="64"/>
      <c r="K2" s="65" t="s">
        <v>7</v>
      </c>
      <c r="L2" s="65"/>
      <c r="M2" s="66"/>
      <c r="N2" s="67" t="s">
        <v>8</v>
      </c>
      <c r="O2" s="99" t="s">
        <v>375</v>
      </c>
      <c r="P2" s="68" t="s">
        <v>193</v>
      </c>
      <c r="Q2" s="99" t="s">
        <v>215</v>
      </c>
      <c r="R2" s="69" t="s">
        <v>21</v>
      </c>
    </row>
    <row r="3" spans="1:18" ht="12.75">
      <c r="A3" s="70"/>
      <c r="B3" s="70" t="s">
        <v>3</v>
      </c>
      <c r="C3" s="70" t="s">
        <v>5</v>
      </c>
      <c r="D3" s="70" t="s">
        <v>11</v>
      </c>
      <c r="E3" s="70" t="s">
        <v>77</v>
      </c>
      <c r="F3" s="70" t="s">
        <v>77</v>
      </c>
      <c r="G3" s="70" t="s">
        <v>16</v>
      </c>
      <c r="H3" s="70" t="s">
        <v>6</v>
      </c>
      <c r="I3" s="68" t="s">
        <v>10</v>
      </c>
      <c r="J3" s="63" t="s">
        <v>5</v>
      </c>
      <c r="K3" s="67" t="s">
        <v>11</v>
      </c>
      <c r="L3" s="67" t="s">
        <v>5</v>
      </c>
      <c r="M3" s="67" t="s">
        <v>18</v>
      </c>
      <c r="N3" s="68" t="s">
        <v>10</v>
      </c>
      <c r="O3" s="99" t="s">
        <v>376</v>
      </c>
      <c r="P3" s="68" t="s">
        <v>423</v>
      </c>
      <c r="Q3" s="99" t="s">
        <v>193</v>
      </c>
      <c r="R3" s="71" t="s">
        <v>78</v>
      </c>
    </row>
    <row r="4" spans="1:18" ht="12.75">
      <c r="A4" s="68"/>
      <c r="B4" s="71" t="s">
        <v>181</v>
      </c>
      <c r="C4" s="68"/>
      <c r="D4" s="68" t="s">
        <v>12</v>
      </c>
      <c r="E4" s="68" t="s">
        <v>14</v>
      </c>
      <c r="F4" s="68" t="s">
        <v>15</v>
      </c>
      <c r="G4" s="68" t="s">
        <v>17</v>
      </c>
      <c r="H4" s="68"/>
      <c r="I4" s="68"/>
      <c r="J4" s="68"/>
      <c r="K4" s="68" t="s">
        <v>12</v>
      </c>
      <c r="L4" s="68" t="s">
        <v>17</v>
      </c>
      <c r="M4" s="72" t="s">
        <v>17</v>
      </c>
      <c r="N4" s="72"/>
      <c r="O4" s="175" t="s">
        <v>216</v>
      </c>
      <c r="P4" s="72" t="s">
        <v>424</v>
      </c>
      <c r="Q4" s="72" t="s">
        <v>216</v>
      </c>
      <c r="R4" s="73" t="s">
        <v>354</v>
      </c>
    </row>
    <row r="5" spans="1:18" ht="20.25" customHeight="1">
      <c r="A5" s="83" t="s">
        <v>187</v>
      </c>
      <c r="B5" s="78">
        <v>41.2</v>
      </c>
      <c r="C5" s="78">
        <v>9</v>
      </c>
      <c r="D5" s="78">
        <v>4</v>
      </c>
      <c r="E5" s="78">
        <v>2</v>
      </c>
      <c r="F5" s="78">
        <v>5</v>
      </c>
      <c r="G5" s="78"/>
      <c r="H5" s="78">
        <v>3</v>
      </c>
      <c r="I5" s="79">
        <v>35</v>
      </c>
      <c r="J5" s="78">
        <v>4</v>
      </c>
      <c r="K5" s="78">
        <v>2</v>
      </c>
      <c r="L5" s="78">
        <v>1</v>
      </c>
      <c r="M5" s="78">
        <v>2</v>
      </c>
      <c r="N5" s="79">
        <f aca="true" t="shared" si="0" ref="N5:N13">SUM(J5:M5)</f>
        <v>9</v>
      </c>
      <c r="O5" s="113">
        <v>1.09</v>
      </c>
      <c r="P5" s="201">
        <v>0.048</v>
      </c>
      <c r="Q5" s="159">
        <v>0.257</v>
      </c>
      <c r="R5" s="11"/>
    </row>
    <row r="6" spans="1:18" ht="20.25" customHeight="1">
      <c r="A6" s="83" t="s">
        <v>196</v>
      </c>
      <c r="B6" s="78">
        <v>35.8</v>
      </c>
      <c r="C6" s="78">
        <v>9</v>
      </c>
      <c r="D6" s="78">
        <v>7</v>
      </c>
      <c r="E6" s="78">
        <v>6</v>
      </c>
      <c r="F6" s="78">
        <v>7</v>
      </c>
      <c r="G6" s="78"/>
      <c r="H6" s="78">
        <v>5</v>
      </c>
      <c r="I6" s="79">
        <v>54</v>
      </c>
      <c r="J6" s="78">
        <v>3</v>
      </c>
      <c r="K6" s="78">
        <v>3</v>
      </c>
      <c r="L6" s="78">
        <v>4</v>
      </c>
      <c r="M6" s="78">
        <v>4</v>
      </c>
      <c r="N6" s="79">
        <f t="shared" si="0"/>
        <v>14</v>
      </c>
      <c r="O6" s="140">
        <v>1</v>
      </c>
      <c r="P6" s="201">
        <v>0.058</v>
      </c>
      <c r="Q6" s="159">
        <v>0.259</v>
      </c>
      <c r="R6" s="11"/>
    </row>
    <row r="7" spans="1:18" ht="20.25" customHeight="1">
      <c r="A7" s="83" t="s">
        <v>217</v>
      </c>
      <c r="B7" s="78">
        <v>39.6</v>
      </c>
      <c r="C7" s="78">
        <v>9</v>
      </c>
      <c r="D7" s="78">
        <v>4</v>
      </c>
      <c r="E7" s="78">
        <v>13</v>
      </c>
      <c r="F7" s="78">
        <v>5</v>
      </c>
      <c r="G7" s="78">
        <v>2</v>
      </c>
      <c r="H7" s="78">
        <v>3</v>
      </c>
      <c r="I7" s="79">
        <v>59</v>
      </c>
      <c r="J7" s="78">
        <v>4</v>
      </c>
      <c r="K7" s="78">
        <v>2</v>
      </c>
      <c r="L7" s="78">
        <v>5</v>
      </c>
      <c r="M7" s="78">
        <v>5</v>
      </c>
      <c r="N7" s="79">
        <f t="shared" si="0"/>
        <v>16</v>
      </c>
      <c r="O7" s="113">
        <v>1.14</v>
      </c>
      <c r="P7" s="201">
        <v>0.052</v>
      </c>
      <c r="Q7" s="159">
        <v>0.271</v>
      </c>
      <c r="R7" s="11"/>
    </row>
    <row r="8" spans="1:18" ht="20.25" customHeight="1">
      <c r="A8" s="83" t="s">
        <v>243</v>
      </c>
      <c r="B8" s="78">
        <v>38.1</v>
      </c>
      <c r="C8" s="78">
        <v>14</v>
      </c>
      <c r="D8" s="78">
        <v>8</v>
      </c>
      <c r="E8" s="78">
        <v>9</v>
      </c>
      <c r="F8" s="78">
        <v>7</v>
      </c>
      <c r="G8" s="78"/>
      <c r="H8" s="78">
        <v>5</v>
      </c>
      <c r="I8" s="79">
        <v>66</v>
      </c>
      <c r="J8" s="78">
        <v>7</v>
      </c>
      <c r="K8" s="78">
        <v>4</v>
      </c>
      <c r="L8" s="78">
        <v>1</v>
      </c>
      <c r="M8" s="78">
        <v>5</v>
      </c>
      <c r="N8" s="79">
        <f t="shared" si="0"/>
        <v>17</v>
      </c>
      <c r="O8" s="113">
        <v>0.96</v>
      </c>
      <c r="P8" s="201">
        <v>0.068</v>
      </c>
      <c r="Q8" s="159">
        <v>0.258</v>
      </c>
      <c r="R8" s="112" t="s">
        <v>260</v>
      </c>
    </row>
    <row r="9" spans="1:18" ht="20.25" customHeight="1">
      <c r="A9" s="83" t="s">
        <v>289</v>
      </c>
      <c r="B9" s="78">
        <v>36.8</v>
      </c>
      <c r="C9" s="78">
        <v>11</v>
      </c>
      <c r="D9" s="78">
        <v>10</v>
      </c>
      <c r="E9" s="78">
        <v>10</v>
      </c>
      <c r="F9" s="78">
        <v>4</v>
      </c>
      <c r="G9" s="78">
        <v>2</v>
      </c>
      <c r="H9" s="78">
        <v>1</v>
      </c>
      <c r="I9" s="79">
        <v>56</v>
      </c>
      <c r="J9" s="78">
        <v>6</v>
      </c>
      <c r="K9" s="78">
        <v>4</v>
      </c>
      <c r="L9" s="78">
        <v>1</v>
      </c>
      <c r="M9" s="78">
        <v>3</v>
      </c>
      <c r="N9" s="79">
        <f t="shared" si="0"/>
        <v>14</v>
      </c>
      <c r="O9" s="113">
        <v>0.83</v>
      </c>
      <c r="P9" s="201">
        <v>0.06</v>
      </c>
      <c r="Q9" s="159">
        <v>0.25</v>
      </c>
      <c r="R9" s="11"/>
    </row>
    <row r="10" spans="1:18" ht="20.25" customHeight="1">
      <c r="A10" s="113">
        <v>2010</v>
      </c>
      <c r="B10" s="113">
        <v>37.3</v>
      </c>
      <c r="C10" s="113">
        <v>10</v>
      </c>
      <c r="D10" s="113">
        <v>22</v>
      </c>
      <c r="E10" s="113">
        <v>10</v>
      </c>
      <c r="F10" s="113">
        <v>2</v>
      </c>
      <c r="G10" s="113">
        <v>1</v>
      </c>
      <c r="H10" s="113">
        <v>4</v>
      </c>
      <c r="I10" s="79">
        <v>63</v>
      </c>
      <c r="J10" s="113">
        <v>5</v>
      </c>
      <c r="K10" s="113">
        <v>7</v>
      </c>
      <c r="L10" s="113">
        <v>1</v>
      </c>
      <c r="M10" s="113">
        <v>5</v>
      </c>
      <c r="N10" s="79">
        <f t="shared" si="0"/>
        <v>18</v>
      </c>
      <c r="O10" s="113">
        <v>0.44</v>
      </c>
      <c r="P10" s="113">
        <v>0.055</v>
      </c>
      <c r="Q10" s="158">
        <v>0.286</v>
      </c>
      <c r="R10" s="138" t="s">
        <v>314</v>
      </c>
    </row>
    <row r="11" spans="1:18" ht="20.25" customHeight="1">
      <c r="A11" s="113">
        <v>2011</v>
      </c>
      <c r="B11" s="113">
        <v>37.2</v>
      </c>
      <c r="C11" s="113">
        <v>17</v>
      </c>
      <c r="D11" s="113">
        <v>14</v>
      </c>
      <c r="E11" s="113">
        <v>6</v>
      </c>
      <c r="F11" s="113">
        <v>4</v>
      </c>
      <c r="G11" s="113">
        <v>1</v>
      </c>
      <c r="H11" s="113">
        <v>6</v>
      </c>
      <c r="I11" s="79">
        <v>60</v>
      </c>
      <c r="J11" s="113">
        <v>7</v>
      </c>
      <c r="K11" s="113">
        <v>3</v>
      </c>
      <c r="L11" s="113">
        <v>1</v>
      </c>
      <c r="M11" s="113">
        <v>3</v>
      </c>
      <c r="N11" s="79">
        <f t="shared" si="0"/>
        <v>14</v>
      </c>
      <c r="O11" s="113">
        <v>0.62</v>
      </c>
      <c r="P11" s="202">
        <v>0.05</v>
      </c>
      <c r="Q11" s="158">
        <v>0.233</v>
      </c>
      <c r="R11" s="113"/>
    </row>
    <row r="12" spans="1:18" ht="20.25" customHeight="1">
      <c r="A12" s="113">
        <v>2012</v>
      </c>
      <c r="B12" s="113">
        <v>34.7</v>
      </c>
      <c r="C12" s="113">
        <v>6</v>
      </c>
      <c r="D12" s="113">
        <v>13</v>
      </c>
      <c r="E12" s="113">
        <v>3</v>
      </c>
      <c r="F12" s="113">
        <v>2</v>
      </c>
      <c r="G12" s="113">
        <v>2</v>
      </c>
      <c r="H12" s="113">
        <v>5</v>
      </c>
      <c r="I12" s="79">
        <v>38</v>
      </c>
      <c r="J12" s="113">
        <v>1</v>
      </c>
      <c r="K12" s="113">
        <v>5</v>
      </c>
      <c r="L12" s="113">
        <v>3</v>
      </c>
      <c r="M12" s="113">
        <v>2</v>
      </c>
      <c r="N12" s="79">
        <f t="shared" si="0"/>
        <v>11</v>
      </c>
      <c r="O12" s="140">
        <v>0.5</v>
      </c>
      <c r="P12" s="113">
        <v>0.037</v>
      </c>
      <c r="Q12" s="158">
        <v>0.289</v>
      </c>
      <c r="R12" s="113"/>
    </row>
    <row r="13" spans="1:18" ht="20.25" customHeight="1">
      <c r="A13" s="113">
        <v>2013</v>
      </c>
      <c r="B13" s="113">
        <v>39.4</v>
      </c>
      <c r="C13" s="113">
        <v>9</v>
      </c>
      <c r="D13" s="113">
        <v>15</v>
      </c>
      <c r="E13" s="113">
        <v>5</v>
      </c>
      <c r="F13" s="113">
        <v>2</v>
      </c>
      <c r="G13" s="113"/>
      <c r="H13" s="113">
        <v>4</v>
      </c>
      <c r="I13" s="79">
        <v>44</v>
      </c>
      <c r="J13" s="113"/>
      <c r="K13" s="113">
        <v>4</v>
      </c>
      <c r="L13" s="113">
        <v>3</v>
      </c>
      <c r="M13" s="113">
        <v>1</v>
      </c>
      <c r="N13" s="79">
        <f t="shared" si="0"/>
        <v>8</v>
      </c>
      <c r="O13" s="113">
        <v>0.41</v>
      </c>
      <c r="P13" s="202">
        <v>0.043</v>
      </c>
      <c r="Q13" s="158">
        <v>0.182</v>
      </c>
      <c r="R13" s="155" t="s">
        <v>355</v>
      </c>
    </row>
    <row r="14" spans="1:18" ht="20.25" customHeight="1">
      <c r="A14" s="179">
        <v>2014</v>
      </c>
      <c r="B14" s="113">
        <v>38.2</v>
      </c>
      <c r="C14" s="113">
        <v>10</v>
      </c>
      <c r="D14" s="113">
        <v>6</v>
      </c>
      <c r="E14" s="113">
        <v>4</v>
      </c>
      <c r="F14" s="113">
        <v>6</v>
      </c>
      <c r="G14" s="113"/>
      <c r="H14" s="113">
        <v>1</v>
      </c>
      <c r="I14" s="79">
        <v>43</v>
      </c>
      <c r="J14" s="113">
        <v>4</v>
      </c>
      <c r="K14" s="113">
        <v>2</v>
      </c>
      <c r="L14" s="113"/>
      <c r="M14" s="113">
        <v>4</v>
      </c>
      <c r="N14" s="79">
        <v>10</v>
      </c>
      <c r="O14" s="140">
        <v>1</v>
      </c>
      <c r="P14" s="202">
        <v>0.036</v>
      </c>
      <c r="Q14" s="158">
        <v>0.232</v>
      </c>
      <c r="R14" s="112" t="s">
        <v>389</v>
      </c>
    </row>
    <row r="15" spans="1:18" ht="20.25" customHeight="1">
      <c r="A15" s="179">
        <v>2015</v>
      </c>
      <c r="B15" s="113">
        <v>33.4</v>
      </c>
      <c r="C15" s="113">
        <v>13</v>
      </c>
      <c r="D15" s="113">
        <v>19</v>
      </c>
      <c r="E15" s="113">
        <v>7</v>
      </c>
      <c r="F15" s="113">
        <v>2</v>
      </c>
      <c r="G15" s="113"/>
      <c r="H15" s="113">
        <v>3</v>
      </c>
      <c r="I15" s="79">
        <v>55</v>
      </c>
      <c r="J15" s="113">
        <v>3</v>
      </c>
      <c r="K15" s="113">
        <v>2</v>
      </c>
      <c r="L15" s="113">
        <v>2</v>
      </c>
      <c r="M15" s="113">
        <v>2</v>
      </c>
      <c r="N15" s="79">
        <v>9</v>
      </c>
      <c r="O15" s="113">
        <v>0.39</v>
      </c>
      <c r="P15" s="113">
        <v>0.056</v>
      </c>
      <c r="Q15" s="185">
        <v>0.163</v>
      </c>
      <c r="R15" s="112" t="s">
        <v>397</v>
      </c>
    </row>
    <row r="16" spans="1:18" ht="20.25" customHeight="1">
      <c r="A16" s="189">
        <v>2016</v>
      </c>
      <c r="B16" s="191">
        <v>34</v>
      </c>
      <c r="C16" s="189">
        <v>6</v>
      </c>
      <c r="D16" s="189">
        <v>5</v>
      </c>
      <c r="E16" s="189">
        <v>8</v>
      </c>
      <c r="F16" s="189">
        <v>3</v>
      </c>
      <c r="G16" s="19"/>
      <c r="H16" s="19"/>
      <c r="I16" s="190">
        <v>36</v>
      </c>
      <c r="J16" s="189">
        <v>3</v>
      </c>
      <c r="K16" s="189">
        <v>2</v>
      </c>
      <c r="L16" s="189">
        <v>2</v>
      </c>
      <c r="M16" s="189">
        <v>3</v>
      </c>
      <c r="N16" s="190">
        <v>10</v>
      </c>
      <c r="O16" s="113">
        <v>0.88</v>
      </c>
      <c r="P16" s="202">
        <v>0.037</v>
      </c>
      <c r="Q16" s="185">
        <v>0.278</v>
      </c>
      <c r="R16" s="112" t="s">
        <v>405</v>
      </c>
    </row>
    <row r="17" spans="1:18" ht="20.25" customHeight="1">
      <c r="A17" s="189">
        <v>2017</v>
      </c>
      <c r="B17" s="191">
        <v>37.9</v>
      </c>
      <c r="C17" s="189">
        <v>5</v>
      </c>
      <c r="D17" s="189">
        <v>5</v>
      </c>
      <c r="E17" s="189">
        <v>3</v>
      </c>
      <c r="F17" s="189">
        <v>3</v>
      </c>
      <c r="G17" s="19"/>
      <c r="H17" s="113">
        <v>5</v>
      </c>
      <c r="I17" s="190">
        <v>30</v>
      </c>
      <c r="J17" s="189">
        <v>2</v>
      </c>
      <c r="K17" s="189">
        <v>1</v>
      </c>
      <c r="L17" s="189">
        <v>3</v>
      </c>
      <c r="M17" s="189">
        <v>1</v>
      </c>
      <c r="N17" s="190">
        <v>7</v>
      </c>
      <c r="O17" s="113">
        <v>0.82</v>
      </c>
      <c r="P17" s="202">
        <v>0.031</v>
      </c>
      <c r="Q17" s="185">
        <v>0.233</v>
      </c>
      <c r="R17" s="112" t="s">
        <v>411</v>
      </c>
    </row>
    <row r="18" spans="1:18" ht="20.25" customHeight="1">
      <c r="A18" s="189">
        <v>2018</v>
      </c>
      <c r="B18" s="191">
        <v>35.6</v>
      </c>
      <c r="C18" s="189">
        <v>4</v>
      </c>
      <c r="D18" s="189">
        <v>18</v>
      </c>
      <c r="E18" s="189">
        <v>6</v>
      </c>
      <c r="F18" s="189">
        <v>3</v>
      </c>
      <c r="G18" s="19"/>
      <c r="H18" s="113">
        <v>4</v>
      </c>
      <c r="I18" s="190">
        <v>47</v>
      </c>
      <c r="J18" s="189"/>
      <c r="K18" s="189">
        <v>3</v>
      </c>
      <c r="L18" s="189">
        <v>2</v>
      </c>
      <c r="M18" s="189">
        <v>1</v>
      </c>
      <c r="N18" s="190">
        <v>6</v>
      </c>
      <c r="O18" s="113">
        <v>0.44</v>
      </c>
      <c r="P18" s="202">
        <v>0.049</v>
      </c>
      <c r="Q18" s="185">
        <v>0.128</v>
      </c>
      <c r="R18" s="112" t="s">
        <v>413</v>
      </c>
    </row>
    <row r="19" spans="1:18" ht="20.25" customHeight="1">
      <c r="A19" s="189">
        <v>2019</v>
      </c>
      <c r="B19" s="191">
        <v>28.8</v>
      </c>
      <c r="C19" s="189">
        <v>10</v>
      </c>
      <c r="D19" s="189">
        <v>11</v>
      </c>
      <c r="E19" s="189">
        <v>6</v>
      </c>
      <c r="F19" s="189">
        <v>1</v>
      </c>
      <c r="G19" s="78">
        <v>1</v>
      </c>
      <c r="H19" s="113">
        <v>2</v>
      </c>
      <c r="I19" s="190">
        <v>39</v>
      </c>
      <c r="J19" s="189">
        <v>2</v>
      </c>
      <c r="K19" s="189">
        <v>3</v>
      </c>
      <c r="L19" s="189">
        <v>3</v>
      </c>
      <c r="M19" s="189">
        <v>2</v>
      </c>
      <c r="N19" s="190">
        <v>10</v>
      </c>
      <c r="O19" s="140">
        <v>0.5</v>
      </c>
      <c r="P19" s="202">
        <v>0.045</v>
      </c>
      <c r="Q19" s="185">
        <v>0.256</v>
      </c>
      <c r="R19" s="112"/>
    </row>
    <row r="20" spans="1:18" ht="20.25" customHeight="1">
      <c r="A20" s="78">
        <v>2020</v>
      </c>
      <c r="B20" s="84">
        <v>35</v>
      </c>
      <c r="C20" s="78">
        <v>14</v>
      </c>
      <c r="D20" s="78">
        <v>10</v>
      </c>
      <c r="E20" s="78">
        <v>5</v>
      </c>
      <c r="F20" s="78">
        <v>2</v>
      </c>
      <c r="G20" s="78">
        <v>1</v>
      </c>
      <c r="H20" s="78">
        <v>2</v>
      </c>
      <c r="I20" s="79">
        <v>43</v>
      </c>
      <c r="J20" s="78">
        <v>2</v>
      </c>
      <c r="K20" s="78">
        <v>3</v>
      </c>
      <c r="L20" s="78">
        <v>3</v>
      </c>
      <c r="M20" s="78">
        <v>3</v>
      </c>
      <c r="N20" s="79">
        <v>11</v>
      </c>
      <c r="O20" s="78">
        <v>0.59</v>
      </c>
      <c r="P20" s="201">
        <v>0.07</v>
      </c>
      <c r="Q20" s="185">
        <v>0.256</v>
      </c>
      <c r="R20" s="138" t="s">
        <v>445</v>
      </c>
    </row>
    <row r="21" spans="1:18" ht="20.25" customHeight="1">
      <c r="A21" s="83" t="s">
        <v>444</v>
      </c>
      <c r="B21" s="78">
        <v>39.9</v>
      </c>
      <c r="C21" s="78">
        <v>10</v>
      </c>
      <c r="D21" s="78">
        <v>14</v>
      </c>
      <c r="E21" s="78">
        <v>4</v>
      </c>
      <c r="F21" s="78">
        <v>1</v>
      </c>
      <c r="G21" s="78"/>
      <c r="H21" s="78">
        <v>4</v>
      </c>
      <c r="I21" s="79">
        <v>39</v>
      </c>
      <c r="J21" s="78">
        <v>4</v>
      </c>
      <c r="K21" s="78">
        <v>3</v>
      </c>
      <c r="L21" s="78">
        <v>1</v>
      </c>
      <c r="M21" s="78">
        <v>4</v>
      </c>
      <c r="N21" s="79">
        <f>SUM(J21:M21)</f>
        <v>12</v>
      </c>
      <c r="O21" s="113">
        <v>0.32</v>
      </c>
      <c r="P21" s="201">
        <v>0.038</v>
      </c>
      <c r="Q21" s="159">
        <v>0.308</v>
      </c>
      <c r="R21" s="138" t="s">
        <v>446</v>
      </c>
    </row>
    <row r="22" spans="1:18" ht="20.25" customHeight="1">
      <c r="A22" s="83" t="s">
        <v>454</v>
      </c>
      <c r="B22" s="78">
        <v>40.2</v>
      </c>
      <c r="C22" s="78">
        <v>17</v>
      </c>
      <c r="D22" s="78">
        <v>8</v>
      </c>
      <c r="E22" s="78">
        <v>4</v>
      </c>
      <c r="F22" s="78"/>
      <c r="G22" s="78"/>
      <c r="H22" s="78">
        <v>2</v>
      </c>
      <c r="I22" s="79">
        <v>35</v>
      </c>
      <c r="J22" s="78">
        <v>5</v>
      </c>
      <c r="K22" s="78">
        <v>2</v>
      </c>
      <c r="L22" s="78">
        <v>2</v>
      </c>
      <c r="M22" s="78"/>
      <c r="N22" s="79">
        <f>SUM(J22:M22)</f>
        <v>9</v>
      </c>
      <c r="O22" s="113">
        <v>0.33</v>
      </c>
      <c r="P22" s="201">
        <v>0.032</v>
      </c>
      <c r="Q22" s="159">
        <v>0.257</v>
      </c>
      <c r="R22" s="138"/>
    </row>
    <row r="23" spans="1:18" ht="20.25" customHeight="1">
      <c r="A23" s="83" t="s">
        <v>460</v>
      </c>
      <c r="B23" s="78">
        <v>36.8</v>
      </c>
      <c r="C23" s="78">
        <v>6</v>
      </c>
      <c r="D23" s="78">
        <v>14</v>
      </c>
      <c r="E23" s="78">
        <v>5</v>
      </c>
      <c r="F23" s="78"/>
      <c r="G23" s="78">
        <v>1</v>
      </c>
      <c r="H23" s="78">
        <v>4</v>
      </c>
      <c r="I23" s="79">
        <v>35</v>
      </c>
      <c r="J23" s="78">
        <v>4</v>
      </c>
      <c r="K23" s="78">
        <v>3</v>
      </c>
      <c r="L23" s="78">
        <v>1</v>
      </c>
      <c r="M23" s="78">
        <v>2</v>
      </c>
      <c r="N23" s="79">
        <f>SUM(J23:M23)</f>
        <v>10</v>
      </c>
      <c r="O23" s="113">
        <v>0.32</v>
      </c>
      <c r="P23" s="201">
        <v>0.04</v>
      </c>
      <c r="Q23" s="159">
        <v>0.286</v>
      </c>
      <c r="R23" s="138" t="s">
        <v>461</v>
      </c>
    </row>
    <row r="26" spans="1:18" ht="15">
      <c r="A26" s="218" t="s">
        <v>80</v>
      </c>
      <c r="B26" s="78"/>
      <c r="C26" s="78">
        <f aca="true" t="shared" si="1" ref="C26:N26">SUM(C5:C23)</f>
        <v>189</v>
      </c>
      <c r="D26" s="78">
        <f t="shared" si="1"/>
        <v>207</v>
      </c>
      <c r="E26" s="78">
        <f t="shared" si="1"/>
        <v>116</v>
      </c>
      <c r="F26" s="78">
        <f t="shared" si="1"/>
        <v>59</v>
      </c>
      <c r="G26" s="78">
        <f t="shared" si="1"/>
        <v>11</v>
      </c>
      <c r="H26" s="78">
        <f t="shared" si="1"/>
        <v>63</v>
      </c>
      <c r="I26" s="79">
        <f t="shared" si="1"/>
        <v>877</v>
      </c>
      <c r="J26" s="78">
        <f t="shared" si="1"/>
        <v>66</v>
      </c>
      <c r="K26" s="78">
        <f t="shared" si="1"/>
        <v>58</v>
      </c>
      <c r="L26" s="78">
        <f t="shared" si="1"/>
        <v>39</v>
      </c>
      <c r="M26" s="78">
        <f t="shared" si="1"/>
        <v>52</v>
      </c>
      <c r="N26" s="79">
        <f t="shared" si="1"/>
        <v>215</v>
      </c>
      <c r="O26" s="113"/>
      <c r="P26" s="80"/>
      <c r="Q26" s="100"/>
      <c r="R26" s="74"/>
    </row>
    <row r="27" spans="1:18" ht="15">
      <c r="A27" s="83"/>
      <c r="B27" s="78"/>
      <c r="C27" s="78"/>
      <c r="D27" s="78"/>
      <c r="E27" s="78"/>
      <c r="F27" s="78"/>
      <c r="G27" s="78"/>
      <c r="H27" s="78"/>
      <c r="I27" s="79"/>
      <c r="J27" s="78"/>
      <c r="K27" s="78"/>
      <c r="L27" s="78"/>
      <c r="M27" s="78"/>
      <c r="N27" s="79"/>
      <c r="O27" s="113"/>
      <c r="P27" s="78"/>
      <c r="Q27" s="100"/>
      <c r="R27" s="74"/>
    </row>
    <row r="28" spans="1:18" ht="15">
      <c r="A28" s="219" t="s">
        <v>197</v>
      </c>
      <c r="B28" s="86">
        <v>37.1</v>
      </c>
      <c r="C28" s="86">
        <v>9.9</v>
      </c>
      <c r="D28" s="98">
        <v>10.9</v>
      </c>
      <c r="E28" s="86">
        <v>6.1</v>
      </c>
      <c r="F28" s="86">
        <v>3.1</v>
      </c>
      <c r="G28" s="98">
        <v>0.6</v>
      </c>
      <c r="H28" s="86">
        <v>3.3</v>
      </c>
      <c r="I28" s="217">
        <v>46.2</v>
      </c>
      <c r="J28" s="86">
        <v>3.5</v>
      </c>
      <c r="K28" s="98">
        <v>3</v>
      </c>
      <c r="L28" s="98">
        <v>2</v>
      </c>
      <c r="M28" s="86">
        <v>2.7</v>
      </c>
      <c r="N28" s="85">
        <v>11.3</v>
      </c>
      <c r="O28" s="113">
        <v>0.66</v>
      </c>
      <c r="P28" s="203">
        <v>0.048</v>
      </c>
      <c r="Q28" s="133">
        <v>0.246</v>
      </c>
      <c r="R28" s="7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6.421875" style="0" customWidth="1"/>
    <col min="2" max="2" width="7.57421875" style="0" customWidth="1"/>
    <col min="3" max="6" width="6.7109375" style="0" customWidth="1"/>
    <col min="7" max="8" width="6.57421875" style="0" customWidth="1"/>
    <col min="9" max="9" width="7.8515625" style="0" customWidth="1"/>
    <col min="10" max="13" width="5.7109375" style="0" customWidth="1"/>
    <col min="14" max="14" width="7.28125" style="0" customWidth="1"/>
    <col min="15" max="15" width="6.7109375" style="0" customWidth="1"/>
    <col min="16" max="16" width="7.8515625" style="0" customWidth="1"/>
    <col min="17" max="17" width="7.7109375" style="0" bestFit="1" customWidth="1"/>
    <col min="18" max="18" width="17.140625" style="0" customWidth="1"/>
    <col min="19" max="19" width="11.57421875" style="0" customWidth="1"/>
  </cols>
  <sheetData>
    <row r="1" spans="1:19" ht="15">
      <c r="A1" s="81" t="s">
        <v>379</v>
      </c>
      <c r="B1" s="1"/>
      <c r="C1" s="1"/>
      <c r="D1" s="1"/>
      <c r="E1" s="1"/>
      <c r="F1" s="1"/>
      <c r="G1" s="1"/>
      <c r="H1" s="1"/>
      <c r="I1" s="82" t="s">
        <v>182</v>
      </c>
      <c r="J1" s="1"/>
      <c r="K1" s="1"/>
      <c r="L1" s="1"/>
      <c r="M1" s="1"/>
      <c r="N1" s="1"/>
      <c r="O1" s="1"/>
      <c r="P1" s="1"/>
      <c r="Q1" s="1"/>
      <c r="R1" s="77"/>
      <c r="S1" s="77"/>
    </row>
    <row r="2" spans="1:18" ht="12.75">
      <c r="A2" s="63" t="s">
        <v>180</v>
      </c>
      <c r="B2" s="63" t="s">
        <v>2</v>
      </c>
      <c r="C2" s="64"/>
      <c r="D2" s="65"/>
      <c r="E2" s="65" t="s">
        <v>4</v>
      </c>
      <c r="F2" s="65"/>
      <c r="G2" s="65"/>
      <c r="H2" s="66"/>
      <c r="I2" s="67" t="s">
        <v>8</v>
      </c>
      <c r="J2" s="64"/>
      <c r="K2" s="65" t="s">
        <v>7</v>
      </c>
      <c r="L2" s="65"/>
      <c r="M2" s="66"/>
      <c r="N2" s="67" t="s">
        <v>8</v>
      </c>
      <c r="O2" s="99" t="s">
        <v>375</v>
      </c>
      <c r="P2" s="68" t="s">
        <v>2</v>
      </c>
      <c r="Q2" s="99" t="s">
        <v>215</v>
      </c>
      <c r="R2" s="69" t="s">
        <v>21</v>
      </c>
    </row>
    <row r="3" spans="1:18" ht="12.75">
      <c r="A3" s="70"/>
      <c r="B3" s="70" t="s">
        <v>3</v>
      </c>
      <c r="C3" s="70" t="s">
        <v>5</v>
      </c>
      <c r="D3" s="70" t="s">
        <v>11</v>
      </c>
      <c r="E3" s="70" t="s">
        <v>77</v>
      </c>
      <c r="F3" s="70" t="s">
        <v>77</v>
      </c>
      <c r="G3" s="70" t="s">
        <v>16</v>
      </c>
      <c r="H3" s="70" t="s">
        <v>6</v>
      </c>
      <c r="I3" s="68" t="s">
        <v>10</v>
      </c>
      <c r="J3" s="63" t="s">
        <v>5</v>
      </c>
      <c r="K3" s="67" t="s">
        <v>11</v>
      </c>
      <c r="L3" s="67" t="s">
        <v>5</v>
      </c>
      <c r="M3" s="67" t="s">
        <v>18</v>
      </c>
      <c r="N3" s="68" t="s">
        <v>10</v>
      </c>
      <c r="O3" s="99" t="s">
        <v>376</v>
      </c>
      <c r="P3" s="68" t="s">
        <v>19</v>
      </c>
      <c r="Q3" s="99" t="s">
        <v>193</v>
      </c>
      <c r="R3" s="71" t="s">
        <v>78</v>
      </c>
    </row>
    <row r="4" spans="1:18" ht="12.75">
      <c r="A4" s="68"/>
      <c r="B4" s="71" t="s">
        <v>181</v>
      </c>
      <c r="C4" s="68"/>
      <c r="D4" s="68" t="s">
        <v>12</v>
      </c>
      <c r="E4" s="68" t="s">
        <v>14</v>
      </c>
      <c r="F4" s="68" t="s">
        <v>15</v>
      </c>
      <c r="G4" s="68" t="s">
        <v>17</v>
      </c>
      <c r="H4" s="68"/>
      <c r="I4" s="68"/>
      <c r="J4" s="68"/>
      <c r="K4" s="68" t="s">
        <v>12</v>
      </c>
      <c r="L4" s="68" t="s">
        <v>17</v>
      </c>
      <c r="M4" s="72" t="s">
        <v>17</v>
      </c>
      <c r="N4" s="72"/>
      <c r="O4" s="175" t="s">
        <v>216</v>
      </c>
      <c r="P4" s="72" t="s">
        <v>20</v>
      </c>
      <c r="Q4" s="72" t="s">
        <v>216</v>
      </c>
      <c r="R4" s="73" t="s">
        <v>354</v>
      </c>
    </row>
    <row r="5" spans="1:18" ht="20.25" customHeight="1">
      <c r="A5" s="83" t="s">
        <v>378</v>
      </c>
      <c r="B5" s="84"/>
      <c r="C5" s="78">
        <v>2</v>
      </c>
      <c r="D5" s="78">
        <v>6</v>
      </c>
      <c r="E5" s="78">
        <v>4</v>
      </c>
      <c r="F5" s="78"/>
      <c r="G5" s="78"/>
      <c r="H5" s="78"/>
      <c r="I5" s="79">
        <v>16</v>
      </c>
      <c r="J5" s="78"/>
      <c r="K5" s="78"/>
      <c r="L5" s="78">
        <v>1</v>
      </c>
      <c r="M5" s="78"/>
      <c r="N5" s="79">
        <v>1</v>
      </c>
      <c r="O5" s="140">
        <v>0.4</v>
      </c>
      <c r="P5" s="80"/>
      <c r="Q5" s="176">
        <v>0.062</v>
      </c>
      <c r="R5" s="11"/>
    </row>
    <row r="6" spans="1:18" ht="20.25" customHeight="1">
      <c r="A6" s="83"/>
      <c r="B6" s="78"/>
      <c r="C6" s="78"/>
      <c r="D6" s="78"/>
      <c r="E6" s="78"/>
      <c r="F6" s="78"/>
      <c r="G6" s="78"/>
      <c r="H6" s="78"/>
      <c r="I6" s="79"/>
      <c r="J6" s="78"/>
      <c r="K6" s="78"/>
      <c r="L6" s="78"/>
      <c r="M6" s="78"/>
      <c r="N6" s="79"/>
      <c r="O6" s="113"/>
      <c r="P6" s="80"/>
      <c r="Q6" s="176"/>
      <c r="R6" s="11"/>
    </row>
    <row r="7" spans="1:18" ht="20.25" customHeight="1">
      <c r="A7" s="83"/>
      <c r="B7" s="78"/>
      <c r="C7" s="78"/>
      <c r="D7" s="78"/>
      <c r="E7" s="78"/>
      <c r="F7" s="78"/>
      <c r="G7" s="78"/>
      <c r="H7" s="78"/>
      <c r="I7" s="79"/>
      <c r="J7" s="78"/>
      <c r="K7" s="78"/>
      <c r="L7" s="78"/>
      <c r="M7" s="78"/>
      <c r="N7" s="79"/>
      <c r="O7" s="113"/>
      <c r="P7" s="80"/>
      <c r="Q7" s="176"/>
      <c r="R7" s="11"/>
    </row>
    <row r="8" spans="1:18" ht="20.25" customHeight="1">
      <c r="A8" s="83"/>
      <c r="B8" s="78"/>
      <c r="C8" s="78"/>
      <c r="D8" s="78"/>
      <c r="E8" s="78"/>
      <c r="F8" s="78"/>
      <c r="G8" s="78"/>
      <c r="H8" s="78"/>
      <c r="I8" s="79"/>
      <c r="J8" s="78"/>
      <c r="K8" s="78"/>
      <c r="L8" s="78"/>
      <c r="M8" s="78"/>
      <c r="N8" s="79"/>
      <c r="O8" s="113"/>
      <c r="P8" s="80"/>
      <c r="Q8" s="176"/>
      <c r="R8" s="11"/>
    </row>
    <row r="9" spans="1:18" ht="20.25" customHeight="1">
      <c r="A9" s="83"/>
      <c r="B9" s="78"/>
      <c r="C9" s="78"/>
      <c r="D9" s="78"/>
      <c r="E9" s="78"/>
      <c r="F9" s="78"/>
      <c r="G9" s="78"/>
      <c r="H9" s="78"/>
      <c r="I9" s="79"/>
      <c r="J9" s="78"/>
      <c r="K9" s="78"/>
      <c r="L9" s="78"/>
      <c r="M9" s="78"/>
      <c r="N9" s="79"/>
      <c r="O9" s="113"/>
      <c r="P9" s="80"/>
      <c r="Q9" s="176"/>
      <c r="R9" s="11"/>
    </row>
    <row r="10" spans="1:18" ht="20.25" customHeight="1">
      <c r="A10" s="83"/>
      <c r="B10" s="78"/>
      <c r="C10" s="78"/>
      <c r="D10" s="78"/>
      <c r="E10" s="78"/>
      <c r="F10" s="78"/>
      <c r="G10" s="78"/>
      <c r="H10" s="78"/>
      <c r="I10" s="79"/>
      <c r="J10" s="78"/>
      <c r="K10" s="78"/>
      <c r="L10" s="78"/>
      <c r="M10" s="78"/>
      <c r="N10" s="79"/>
      <c r="O10" s="140"/>
      <c r="P10" s="80"/>
      <c r="Q10" s="176"/>
      <c r="R10" s="11"/>
    </row>
    <row r="11" spans="1:18" ht="20.25" customHeight="1">
      <c r="A11" s="83"/>
      <c r="B11" s="78"/>
      <c r="C11" s="78"/>
      <c r="D11" s="78"/>
      <c r="E11" s="78"/>
      <c r="F11" s="78"/>
      <c r="G11" s="78"/>
      <c r="H11" s="78"/>
      <c r="I11" s="79"/>
      <c r="J11" s="78"/>
      <c r="K11" s="78"/>
      <c r="L11" s="78"/>
      <c r="M11" s="78"/>
      <c r="N11" s="79"/>
      <c r="O11" s="113"/>
      <c r="P11" s="80"/>
      <c r="Q11" s="176"/>
      <c r="R11" s="11"/>
    </row>
    <row r="12" spans="1:18" ht="20.25" customHeight="1">
      <c r="A12" s="83"/>
      <c r="B12" s="78"/>
      <c r="C12" s="78"/>
      <c r="D12" s="78"/>
      <c r="E12" s="78"/>
      <c r="F12" s="78"/>
      <c r="G12" s="78"/>
      <c r="H12" s="78"/>
      <c r="I12" s="79"/>
      <c r="J12" s="78"/>
      <c r="K12" s="78"/>
      <c r="L12" s="78"/>
      <c r="M12" s="78"/>
      <c r="N12" s="79"/>
      <c r="O12" s="113"/>
      <c r="P12" s="80"/>
      <c r="Q12" s="176"/>
      <c r="R12" s="112"/>
    </row>
    <row r="13" spans="1:18" ht="20.25" customHeight="1">
      <c r="A13" s="83"/>
      <c r="B13" s="78"/>
      <c r="C13" s="78"/>
      <c r="D13" s="78"/>
      <c r="E13" s="78"/>
      <c r="F13" s="78"/>
      <c r="G13" s="78"/>
      <c r="H13" s="78"/>
      <c r="I13" s="79"/>
      <c r="J13" s="78"/>
      <c r="K13" s="78"/>
      <c r="L13" s="78"/>
      <c r="M13" s="78"/>
      <c r="N13" s="79"/>
      <c r="O13" s="113"/>
      <c r="P13" s="80"/>
      <c r="Q13" s="176"/>
      <c r="R13" s="11"/>
    </row>
    <row r="14" spans="1:18" ht="20.25" customHeight="1">
      <c r="A14" s="113"/>
      <c r="B14" s="113"/>
      <c r="C14" s="113"/>
      <c r="D14" s="113"/>
      <c r="E14" s="113"/>
      <c r="F14" s="113"/>
      <c r="G14" s="113"/>
      <c r="H14" s="113"/>
      <c r="I14" s="79"/>
      <c r="J14" s="113"/>
      <c r="K14" s="113"/>
      <c r="L14" s="113"/>
      <c r="M14" s="113"/>
      <c r="N14" s="79"/>
      <c r="O14" s="113"/>
      <c r="P14" s="113"/>
      <c r="Q14" s="158"/>
      <c r="R14" s="138"/>
    </row>
    <row r="15" spans="1:18" ht="20.25" customHeight="1">
      <c r="A15" s="113"/>
      <c r="B15" s="113"/>
      <c r="C15" s="113"/>
      <c r="D15" s="113"/>
      <c r="E15" s="113"/>
      <c r="F15" s="113"/>
      <c r="G15" s="113"/>
      <c r="H15" s="113"/>
      <c r="I15" s="79"/>
      <c r="J15" s="113"/>
      <c r="K15" s="113"/>
      <c r="L15" s="113"/>
      <c r="M15" s="113"/>
      <c r="N15" s="79"/>
      <c r="O15" s="113"/>
      <c r="P15" s="140"/>
      <c r="Q15" s="158"/>
      <c r="R15" s="113"/>
    </row>
    <row r="16" spans="1:18" ht="20.25" customHeight="1">
      <c r="A16" s="113"/>
      <c r="B16" s="113"/>
      <c r="C16" s="113"/>
      <c r="D16" s="113"/>
      <c r="E16" s="113"/>
      <c r="F16" s="113"/>
      <c r="G16" s="113"/>
      <c r="H16" s="113"/>
      <c r="I16" s="79"/>
      <c r="J16" s="113"/>
      <c r="K16" s="113"/>
      <c r="L16" s="113"/>
      <c r="M16" s="113"/>
      <c r="N16" s="79"/>
      <c r="O16" s="140"/>
      <c r="P16" s="113"/>
      <c r="Q16" s="158"/>
      <c r="R16" s="113"/>
    </row>
    <row r="17" spans="1:18" ht="20.25" customHeight="1">
      <c r="A17" s="113"/>
      <c r="B17" s="113"/>
      <c r="C17" s="113"/>
      <c r="D17" s="113"/>
      <c r="E17" s="113"/>
      <c r="F17" s="113"/>
      <c r="G17" s="113"/>
      <c r="H17" s="113"/>
      <c r="I17" s="79"/>
      <c r="J17" s="113"/>
      <c r="K17" s="113"/>
      <c r="L17" s="113"/>
      <c r="M17" s="113"/>
      <c r="N17" s="79"/>
      <c r="O17" s="113"/>
      <c r="P17" s="140"/>
      <c r="Q17" s="158"/>
      <c r="R17" s="155"/>
    </row>
    <row r="18" spans="1:18" ht="20.2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13"/>
      <c r="P18" s="19"/>
      <c r="Q18" s="19"/>
      <c r="R18" s="19"/>
    </row>
    <row r="19" spans="1:18" ht="20.25" customHeight="1">
      <c r="A19" s="83" t="s">
        <v>80</v>
      </c>
      <c r="B19" s="78"/>
      <c r="C19" s="78">
        <f aca="true" t="shared" si="0" ref="C19:N19">SUM(C5:C17)</f>
        <v>2</v>
      </c>
      <c r="D19" s="78">
        <f t="shared" si="0"/>
        <v>6</v>
      </c>
      <c r="E19" s="78">
        <f t="shared" si="0"/>
        <v>4</v>
      </c>
      <c r="F19" s="78">
        <f t="shared" si="0"/>
        <v>0</v>
      </c>
      <c r="G19" s="78">
        <f t="shared" si="0"/>
        <v>0</v>
      </c>
      <c r="H19" s="78">
        <f t="shared" si="0"/>
        <v>0</v>
      </c>
      <c r="I19" s="79">
        <f t="shared" si="0"/>
        <v>16</v>
      </c>
      <c r="J19" s="78">
        <f t="shared" si="0"/>
        <v>0</v>
      </c>
      <c r="K19" s="78">
        <f t="shared" si="0"/>
        <v>0</v>
      </c>
      <c r="L19" s="78">
        <f t="shared" si="0"/>
        <v>1</v>
      </c>
      <c r="M19" s="78">
        <f t="shared" si="0"/>
        <v>0</v>
      </c>
      <c r="N19" s="79">
        <f t="shared" si="0"/>
        <v>1</v>
      </c>
      <c r="O19" s="113"/>
      <c r="P19" s="80"/>
      <c r="Q19" s="177"/>
      <c r="R19" s="74"/>
    </row>
    <row r="20" spans="1:18" ht="15">
      <c r="A20" s="83"/>
      <c r="B20" s="78"/>
      <c r="C20" s="78"/>
      <c r="D20" s="78"/>
      <c r="E20" s="78"/>
      <c r="F20" s="78"/>
      <c r="G20" s="78"/>
      <c r="H20" s="78"/>
      <c r="I20" s="79"/>
      <c r="J20" s="78"/>
      <c r="K20" s="78"/>
      <c r="L20" s="78"/>
      <c r="M20" s="78"/>
      <c r="N20" s="79"/>
      <c r="O20" s="113"/>
      <c r="P20" s="78"/>
      <c r="Q20" s="177"/>
      <c r="R20" s="74"/>
    </row>
    <row r="21" spans="1:18" ht="15">
      <c r="A21" s="97" t="s">
        <v>197</v>
      </c>
      <c r="B21" s="86"/>
      <c r="C21" s="86"/>
      <c r="D21" s="98"/>
      <c r="E21" s="86"/>
      <c r="F21" s="86"/>
      <c r="G21" s="98"/>
      <c r="H21" s="86"/>
      <c r="I21" s="85"/>
      <c r="J21" s="86"/>
      <c r="K21" s="86"/>
      <c r="L21" s="98"/>
      <c r="M21" s="86"/>
      <c r="N21" s="85"/>
      <c r="O21" s="113"/>
      <c r="P21" s="98"/>
      <c r="Q21" s="133"/>
      <c r="R21" s="76"/>
    </row>
  </sheetData>
  <sheetProtection/>
  <printOptions/>
  <pageMargins left="0.75" right="0.75" top="1" bottom="1" header="0.5" footer="0.5"/>
  <pageSetup horizontalDpi="360" verticalDpi="36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37:Y39"/>
  <sheetViews>
    <sheetView zoomScalePageLayoutView="0" workbookViewId="0" topLeftCell="A1">
      <selection activeCell="Y37" sqref="Y37"/>
    </sheetView>
  </sheetViews>
  <sheetFormatPr defaultColWidth="9.140625" defaultRowHeight="12.75"/>
  <sheetData>
    <row r="37" spans="2:25" ht="12.75">
      <c r="B37">
        <v>2000</v>
      </c>
      <c r="C37">
        <v>2001</v>
      </c>
      <c r="D37">
        <v>2002</v>
      </c>
      <c r="E37">
        <v>2003</v>
      </c>
      <c r="F37">
        <v>2004</v>
      </c>
      <c r="G37">
        <v>2005</v>
      </c>
      <c r="H37">
        <v>2006</v>
      </c>
      <c r="I37">
        <v>2007</v>
      </c>
      <c r="J37">
        <v>2008</v>
      </c>
      <c r="K37">
        <v>2009</v>
      </c>
      <c r="L37">
        <v>2010</v>
      </c>
      <c r="M37">
        <v>2011</v>
      </c>
      <c r="N37">
        <v>2012</v>
      </c>
      <c r="O37">
        <v>2013</v>
      </c>
      <c r="P37">
        <v>2014</v>
      </c>
      <c r="Q37">
        <v>2015</v>
      </c>
      <c r="R37">
        <v>2016</v>
      </c>
      <c r="S37">
        <v>2017</v>
      </c>
      <c r="T37">
        <v>2018</v>
      </c>
      <c r="U37">
        <v>2019</v>
      </c>
      <c r="V37">
        <v>2020</v>
      </c>
      <c r="W37">
        <v>2021</v>
      </c>
      <c r="X37">
        <v>2022</v>
      </c>
      <c r="Y37">
        <v>2023</v>
      </c>
    </row>
    <row r="38" spans="1:25" ht="12.75">
      <c r="A38" s="204" t="s">
        <v>425</v>
      </c>
      <c r="B38">
        <v>0.062</v>
      </c>
      <c r="C38">
        <v>0.051</v>
      </c>
      <c r="D38">
        <v>0.047</v>
      </c>
      <c r="E38">
        <v>0.059</v>
      </c>
      <c r="F38">
        <v>0.052</v>
      </c>
      <c r="G38">
        <v>0.048</v>
      </c>
      <c r="H38">
        <v>0.058</v>
      </c>
      <c r="I38">
        <v>0.052</v>
      </c>
      <c r="J38">
        <v>0.068</v>
      </c>
      <c r="K38">
        <v>0.06</v>
      </c>
      <c r="L38">
        <v>0.055</v>
      </c>
      <c r="M38">
        <v>0.05</v>
      </c>
      <c r="N38">
        <v>0.037</v>
      </c>
      <c r="O38">
        <v>0.043</v>
      </c>
      <c r="P38">
        <v>0.037</v>
      </c>
      <c r="Q38">
        <v>0.056</v>
      </c>
      <c r="R38">
        <v>0.037</v>
      </c>
      <c r="S38">
        <v>0.031</v>
      </c>
      <c r="T38">
        <v>0.049</v>
      </c>
      <c r="U38">
        <v>0.045</v>
      </c>
      <c r="V38">
        <v>0.07</v>
      </c>
      <c r="W38">
        <v>0.038</v>
      </c>
      <c r="X38">
        <v>0.032</v>
      </c>
      <c r="Y38" s="220">
        <v>0.04</v>
      </c>
    </row>
    <row r="39" spans="1:25" ht="12.75">
      <c r="A39" s="204" t="s">
        <v>426</v>
      </c>
      <c r="R39">
        <v>0.061</v>
      </c>
      <c r="S39">
        <v>0.057</v>
      </c>
      <c r="T39">
        <v>0.064</v>
      </c>
      <c r="U39">
        <v>0.061</v>
      </c>
      <c r="V39">
        <v>0.095</v>
      </c>
      <c r="W39">
        <v>0.074</v>
      </c>
      <c r="X39">
        <v>0.04</v>
      </c>
      <c r="Y39">
        <v>0.056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pane ySplit="1248" topLeftCell="A1" activePane="bottomLeft" state="split"/>
      <selection pane="topLeft" activeCell="C25" sqref="C25"/>
      <selection pane="bottomLeft" activeCell="U5" sqref="U5:U17"/>
    </sheetView>
  </sheetViews>
  <sheetFormatPr defaultColWidth="9.140625" defaultRowHeight="12.75"/>
  <cols>
    <col min="1" max="1" width="8.140625" style="0" customWidth="1"/>
    <col min="2" max="2" width="14.421875" style="0" customWidth="1"/>
    <col min="3" max="3" width="6.42187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28125" style="0" customWidth="1"/>
    <col min="17" max="17" width="7.140625" style="0" customWidth="1"/>
    <col min="18" max="18" width="5.8515625" style="0" customWidth="1"/>
    <col min="19" max="19" width="12.28125" style="0" customWidth="1"/>
  </cols>
  <sheetData>
    <row r="1" spans="1:19" ht="12.75">
      <c r="A1" s="10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2" t="s">
        <v>0</v>
      </c>
      <c r="B2" s="2" t="s">
        <v>1</v>
      </c>
      <c r="C2" s="2" t="s">
        <v>2</v>
      </c>
      <c r="D2" s="7"/>
      <c r="E2" s="8"/>
      <c r="F2" s="8" t="s">
        <v>4</v>
      </c>
      <c r="G2" s="8"/>
      <c r="H2" s="8"/>
      <c r="I2" s="9"/>
      <c r="J2" s="3" t="s">
        <v>8</v>
      </c>
      <c r="K2" s="3" t="s">
        <v>8</v>
      </c>
      <c r="L2" s="7"/>
      <c r="M2" s="8" t="s">
        <v>7</v>
      </c>
      <c r="N2" s="8"/>
      <c r="O2" s="9"/>
      <c r="P2" s="3" t="s">
        <v>8</v>
      </c>
      <c r="Q2" s="3" t="s">
        <v>8</v>
      </c>
      <c r="R2" s="6" t="s">
        <v>2</v>
      </c>
      <c r="S2" s="27" t="s">
        <v>21</v>
      </c>
    </row>
    <row r="3" spans="1:19" ht="12.75">
      <c r="A3" s="5"/>
      <c r="B3" s="5"/>
      <c r="C3" s="5" t="s">
        <v>3</v>
      </c>
      <c r="D3" s="5" t="s">
        <v>5</v>
      </c>
      <c r="E3" s="5" t="s">
        <v>11</v>
      </c>
      <c r="F3" s="5" t="s">
        <v>77</v>
      </c>
      <c r="G3" s="5" t="s">
        <v>77</v>
      </c>
      <c r="H3" s="5" t="s">
        <v>16</v>
      </c>
      <c r="I3" s="5" t="s">
        <v>6</v>
      </c>
      <c r="J3" s="6" t="s">
        <v>9</v>
      </c>
      <c r="K3" s="6" t="s">
        <v>10</v>
      </c>
      <c r="L3" s="2" t="s">
        <v>5</v>
      </c>
      <c r="M3" s="3" t="s">
        <v>11</v>
      </c>
      <c r="N3" s="3" t="s">
        <v>5</v>
      </c>
      <c r="O3" s="3" t="s">
        <v>18</v>
      </c>
      <c r="P3" s="6" t="s">
        <v>9</v>
      </c>
      <c r="Q3" s="6" t="s">
        <v>10</v>
      </c>
      <c r="R3" s="6" t="s">
        <v>19</v>
      </c>
      <c r="S3" s="28" t="s">
        <v>78</v>
      </c>
    </row>
    <row r="4" spans="1:19" ht="12.75">
      <c r="A4" s="6"/>
      <c r="B4" s="6"/>
      <c r="C4" s="6"/>
      <c r="D4" s="6"/>
      <c r="E4" s="6" t="s">
        <v>12</v>
      </c>
      <c r="F4" s="6" t="s">
        <v>14</v>
      </c>
      <c r="G4" s="6" t="s">
        <v>15</v>
      </c>
      <c r="H4" s="6" t="s">
        <v>17</v>
      </c>
      <c r="I4" s="6"/>
      <c r="J4" s="6"/>
      <c r="K4" s="6"/>
      <c r="L4" s="6"/>
      <c r="M4" s="6" t="s">
        <v>12</v>
      </c>
      <c r="N4" s="6" t="s">
        <v>17</v>
      </c>
      <c r="O4" s="4" t="s">
        <v>17</v>
      </c>
      <c r="P4" s="4"/>
      <c r="Q4" s="4"/>
      <c r="R4" s="4" t="s">
        <v>20</v>
      </c>
      <c r="S4" s="26" t="s">
        <v>79</v>
      </c>
    </row>
    <row r="5" spans="1:19" ht="12.75">
      <c r="A5" s="11" t="s">
        <v>72</v>
      </c>
      <c r="B5" s="11" t="s">
        <v>59</v>
      </c>
      <c r="C5" s="11">
        <v>47</v>
      </c>
      <c r="D5" s="11">
        <v>1</v>
      </c>
      <c r="E5" s="11">
        <v>1</v>
      </c>
      <c r="F5" s="11">
        <v>1</v>
      </c>
      <c r="G5" s="11"/>
      <c r="H5" s="11"/>
      <c r="I5" s="11"/>
      <c r="J5" s="11">
        <v>4</v>
      </c>
      <c r="K5" s="11">
        <v>4</v>
      </c>
      <c r="L5" s="11">
        <v>1</v>
      </c>
      <c r="M5" s="11">
        <v>1</v>
      </c>
      <c r="N5" s="11">
        <v>1</v>
      </c>
      <c r="O5" s="11"/>
      <c r="P5" s="12">
        <f>SUM(L5:O5)</f>
        <v>3</v>
      </c>
      <c r="Q5" s="11">
        <v>3</v>
      </c>
      <c r="R5" s="14">
        <v>2</v>
      </c>
      <c r="S5" s="11"/>
    </row>
    <row r="6" spans="1:19" ht="12.75">
      <c r="A6" s="11" t="s">
        <v>73</v>
      </c>
      <c r="B6" s="11" t="s">
        <v>34</v>
      </c>
      <c r="C6" s="11">
        <v>46</v>
      </c>
      <c r="D6" s="11"/>
      <c r="E6" s="11"/>
      <c r="F6" s="11"/>
      <c r="G6" s="11"/>
      <c r="H6" s="11"/>
      <c r="I6" s="11"/>
      <c r="J6" s="11"/>
      <c r="K6" s="11">
        <v>4</v>
      </c>
      <c r="L6" s="11"/>
      <c r="M6" s="11"/>
      <c r="N6" s="11"/>
      <c r="O6" s="11"/>
      <c r="P6" s="13"/>
      <c r="Q6" s="11">
        <v>3</v>
      </c>
      <c r="R6" s="14">
        <v>2</v>
      </c>
      <c r="S6" s="11"/>
    </row>
    <row r="7" spans="1:19" ht="12.75">
      <c r="A7" s="11" t="s">
        <v>75</v>
      </c>
      <c r="B7" s="11" t="s">
        <v>58</v>
      </c>
      <c r="C7" s="11">
        <v>47</v>
      </c>
      <c r="D7" s="11">
        <v>5</v>
      </c>
      <c r="E7" s="11">
        <v>2</v>
      </c>
      <c r="F7" s="11"/>
      <c r="G7" s="11">
        <v>2</v>
      </c>
      <c r="H7" s="11"/>
      <c r="I7" s="11"/>
      <c r="J7" s="11">
        <v>13</v>
      </c>
      <c r="K7" s="11">
        <v>17</v>
      </c>
      <c r="L7" s="11">
        <v>4</v>
      </c>
      <c r="M7" s="11">
        <v>1</v>
      </c>
      <c r="N7" s="11"/>
      <c r="O7" s="11"/>
      <c r="P7" s="11">
        <f>SUM(L7:O7)</f>
        <v>5</v>
      </c>
      <c r="Q7" s="11">
        <v>8</v>
      </c>
      <c r="R7" s="14">
        <v>2.2</v>
      </c>
      <c r="S7" s="11"/>
    </row>
    <row r="8" spans="1:19" ht="12.75">
      <c r="A8" s="15" t="s">
        <v>76</v>
      </c>
      <c r="B8" s="11" t="s">
        <v>28</v>
      </c>
      <c r="C8" s="11">
        <v>47</v>
      </c>
      <c r="D8" s="11"/>
      <c r="E8" s="11">
        <v>1</v>
      </c>
      <c r="F8" s="11"/>
      <c r="G8" s="11">
        <v>1</v>
      </c>
      <c r="H8" s="11"/>
      <c r="I8" s="11"/>
      <c r="J8" s="11">
        <v>4</v>
      </c>
      <c r="K8" s="11">
        <v>21</v>
      </c>
      <c r="L8" s="11"/>
      <c r="M8" s="11"/>
      <c r="N8" s="11"/>
      <c r="O8" s="11"/>
      <c r="P8" s="11"/>
      <c r="Q8" s="11">
        <v>8</v>
      </c>
      <c r="R8" s="14">
        <v>2</v>
      </c>
      <c r="S8" s="11"/>
    </row>
    <row r="9" spans="1:19" ht="12.75">
      <c r="A9" s="25" t="s">
        <v>93</v>
      </c>
      <c r="B9" s="21" t="s">
        <v>25</v>
      </c>
      <c r="C9" s="21">
        <v>48</v>
      </c>
      <c r="D9" s="21"/>
      <c r="E9" s="21"/>
      <c r="F9" s="21"/>
      <c r="G9" s="21">
        <v>1</v>
      </c>
      <c r="H9" s="21"/>
      <c r="I9" s="21"/>
      <c r="J9" s="21">
        <v>3</v>
      </c>
      <c r="K9" s="21">
        <v>24</v>
      </c>
      <c r="L9" s="21"/>
      <c r="M9" s="21"/>
      <c r="N9" s="21"/>
      <c r="O9" s="21"/>
      <c r="P9" s="12"/>
      <c r="Q9" s="21">
        <v>8</v>
      </c>
      <c r="R9" s="29">
        <v>2</v>
      </c>
      <c r="S9" s="21"/>
    </row>
    <row r="10" spans="1:19" ht="12.75">
      <c r="A10" s="11" t="s">
        <v>94</v>
      </c>
      <c r="B10" s="11" t="s">
        <v>26</v>
      </c>
      <c r="C10" s="11">
        <v>47</v>
      </c>
      <c r="D10" s="11"/>
      <c r="E10" s="11"/>
      <c r="F10" s="11">
        <v>1</v>
      </c>
      <c r="G10" s="11"/>
      <c r="H10" s="11"/>
      <c r="I10" s="11">
        <v>1</v>
      </c>
      <c r="J10" s="11">
        <v>3</v>
      </c>
      <c r="K10" s="11">
        <v>27</v>
      </c>
      <c r="L10" s="11"/>
      <c r="M10" s="11"/>
      <c r="N10" s="11"/>
      <c r="O10" s="11"/>
      <c r="P10" s="13"/>
      <c r="Q10" s="11">
        <v>8</v>
      </c>
      <c r="R10" s="14">
        <v>2</v>
      </c>
      <c r="S10" s="11"/>
    </row>
    <row r="11" spans="1:19" ht="12.75">
      <c r="A11" s="11" t="s">
        <v>95</v>
      </c>
      <c r="B11" s="11" t="s">
        <v>29</v>
      </c>
      <c r="C11" s="11">
        <v>42</v>
      </c>
      <c r="D11" s="11">
        <v>2</v>
      </c>
      <c r="E11" s="11">
        <v>3</v>
      </c>
      <c r="F11" s="11"/>
      <c r="G11" s="11"/>
      <c r="H11" s="11">
        <v>1</v>
      </c>
      <c r="I11" s="11"/>
      <c r="J11" s="11">
        <v>6</v>
      </c>
      <c r="K11" s="11">
        <v>33</v>
      </c>
      <c r="L11" s="11">
        <v>1</v>
      </c>
      <c r="M11" s="11"/>
      <c r="N11" s="11"/>
      <c r="O11" s="11"/>
      <c r="P11" s="12">
        <v>1</v>
      </c>
      <c r="Q11" s="11">
        <v>9</v>
      </c>
      <c r="R11" s="14">
        <v>2</v>
      </c>
      <c r="S11" s="11"/>
    </row>
    <row r="12" spans="1:19" ht="12.75">
      <c r="A12" s="11" t="s">
        <v>96</v>
      </c>
      <c r="B12" s="11" t="s">
        <v>27</v>
      </c>
      <c r="C12" s="11">
        <v>42</v>
      </c>
      <c r="D12" s="11">
        <v>1</v>
      </c>
      <c r="E12" s="11">
        <v>1</v>
      </c>
      <c r="F12" s="11"/>
      <c r="G12" s="11"/>
      <c r="H12" s="11">
        <v>1</v>
      </c>
      <c r="I12" s="11"/>
      <c r="J12" s="11">
        <v>3</v>
      </c>
      <c r="K12" s="11">
        <v>36</v>
      </c>
      <c r="L12" s="11"/>
      <c r="M12" s="11"/>
      <c r="N12" s="11">
        <v>1</v>
      </c>
      <c r="O12" s="11"/>
      <c r="P12" s="13">
        <v>1</v>
      </c>
      <c r="Q12" s="11">
        <v>10</v>
      </c>
      <c r="R12" s="14">
        <v>2</v>
      </c>
      <c r="S12" s="11"/>
    </row>
    <row r="13" spans="1:19" ht="12.75">
      <c r="A13" s="15" t="s">
        <v>97</v>
      </c>
      <c r="B13" s="11" t="s">
        <v>98</v>
      </c>
      <c r="C13" s="11">
        <v>46</v>
      </c>
      <c r="D13" s="11">
        <v>1</v>
      </c>
      <c r="E13" s="11">
        <v>2</v>
      </c>
      <c r="F13" s="11"/>
      <c r="G13" s="11">
        <v>1</v>
      </c>
      <c r="H13" s="11"/>
      <c r="I13" s="11">
        <v>1</v>
      </c>
      <c r="J13" s="11">
        <v>7</v>
      </c>
      <c r="K13" s="11">
        <v>43</v>
      </c>
      <c r="L13" s="11">
        <v>1</v>
      </c>
      <c r="M13" s="11"/>
      <c r="N13" s="11"/>
      <c r="O13" s="11"/>
      <c r="P13" s="13">
        <v>1</v>
      </c>
      <c r="Q13" s="11">
        <v>11</v>
      </c>
      <c r="R13" s="14">
        <v>2</v>
      </c>
      <c r="S13" s="11"/>
    </row>
    <row r="14" spans="1:19" ht="12.75">
      <c r="A14" s="11" t="s">
        <v>99</v>
      </c>
      <c r="B14" s="11" t="s">
        <v>31</v>
      </c>
      <c r="C14" s="11">
        <v>46</v>
      </c>
      <c r="D14" s="11">
        <v>3</v>
      </c>
      <c r="E14" s="11">
        <v>1</v>
      </c>
      <c r="F14" s="11">
        <v>1</v>
      </c>
      <c r="G14" s="11">
        <v>1</v>
      </c>
      <c r="H14" s="11"/>
      <c r="I14" s="11"/>
      <c r="J14" s="11">
        <v>9</v>
      </c>
      <c r="K14" s="11">
        <v>52</v>
      </c>
      <c r="L14" s="11">
        <v>2</v>
      </c>
      <c r="M14" s="11"/>
      <c r="N14" s="11">
        <v>1</v>
      </c>
      <c r="O14" s="11">
        <v>2</v>
      </c>
      <c r="P14" s="13">
        <v>5</v>
      </c>
      <c r="Q14" s="11">
        <v>16</v>
      </c>
      <c r="R14" s="14">
        <v>2</v>
      </c>
      <c r="S14" s="11"/>
    </row>
    <row r="15" spans="1:19" ht="12.75">
      <c r="A15" s="11" t="s">
        <v>100</v>
      </c>
      <c r="B15" s="11" t="s">
        <v>101</v>
      </c>
      <c r="C15" s="11">
        <v>23</v>
      </c>
      <c r="D15" s="11"/>
      <c r="E15" s="11"/>
      <c r="F15" s="11">
        <v>1</v>
      </c>
      <c r="G15" s="11"/>
      <c r="H15" s="11"/>
      <c r="I15" s="11"/>
      <c r="J15" s="11">
        <v>2</v>
      </c>
      <c r="K15" s="11">
        <v>54</v>
      </c>
      <c r="L15" s="11"/>
      <c r="M15" s="11"/>
      <c r="N15" s="11"/>
      <c r="O15" s="11"/>
      <c r="P15" s="13"/>
      <c r="Q15" s="11">
        <v>16</v>
      </c>
      <c r="R15" s="14">
        <v>3.45</v>
      </c>
      <c r="S15" s="11"/>
    </row>
    <row r="16" spans="1:19" ht="12.75">
      <c r="A16" s="11" t="s">
        <v>102</v>
      </c>
      <c r="B16" s="11" t="s">
        <v>32</v>
      </c>
      <c r="C16" s="11">
        <v>23</v>
      </c>
      <c r="D16" s="11"/>
      <c r="E16" s="11"/>
      <c r="F16" s="11"/>
      <c r="G16" s="11"/>
      <c r="H16" s="11"/>
      <c r="I16" s="11"/>
      <c r="J16" s="11"/>
      <c r="K16" s="11">
        <v>54</v>
      </c>
      <c r="L16" s="11"/>
      <c r="M16" s="11"/>
      <c r="N16" s="11"/>
      <c r="O16" s="11"/>
      <c r="P16" s="13"/>
      <c r="Q16" s="11">
        <v>16</v>
      </c>
      <c r="R16" s="14">
        <v>2</v>
      </c>
      <c r="S16" s="11"/>
    </row>
    <row r="17" spans="1:19" ht="12.75">
      <c r="A17" s="11"/>
      <c r="B17" s="194" t="s">
        <v>421</v>
      </c>
      <c r="C17" s="198">
        <v>0.051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3"/>
      <c r="Q17" s="11"/>
      <c r="R17" s="14"/>
      <c r="S17" s="34" t="s">
        <v>104</v>
      </c>
    </row>
    <row r="18" spans="1:19" ht="12.75">
      <c r="A18" s="11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34" t="s">
        <v>103</v>
      </c>
    </row>
    <row r="19" spans="1:19" ht="13.5">
      <c r="A19" s="30"/>
      <c r="B19" s="31" t="s">
        <v>80</v>
      </c>
      <c r="C19" s="30"/>
      <c r="D19" s="31">
        <f aca="true" t="shared" si="0" ref="D19:J19">SUM(D5:D17)</f>
        <v>13</v>
      </c>
      <c r="E19" s="31">
        <f t="shared" si="0"/>
        <v>11</v>
      </c>
      <c r="F19" s="31">
        <f t="shared" si="0"/>
        <v>4</v>
      </c>
      <c r="G19" s="31">
        <f t="shared" si="0"/>
        <v>6</v>
      </c>
      <c r="H19" s="31">
        <f t="shared" si="0"/>
        <v>2</v>
      </c>
      <c r="I19" s="31">
        <f t="shared" si="0"/>
        <v>2</v>
      </c>
      <c r="J19" s="31">
        <f t="shared" si="0"/>
        <v>54</v>
      </c>
      <c r="K19" s="31"/>
      <c r="L19" s="31">
        <f>SUM(L5:L17)</f>
        <v>9</v>
      </c>
      <c r="M19" s="31">
        <f>SUM(M5:M17)</f>
        <v>2</v>
      </c>
      <c r="N19" s="31">
        <f>SUM(N5:N17)</f>
        <v>3</v>
      </c>
      <c r="O19" s="31">
        <f>SUM(O5:O18)</f>
        <v>2</v>
      </c>
      <c r="P19" s="32">
        <f>SUM(P5:P17)</f>
        <v>16</v>
      </c>
      <c r="Q19" s="31">
        <v>16</v>
      </c>
      <c r="R19" s="33">
        <f>SUM(R5:R17)</f>
        <v>25.65</v>
      </c>
      <c r="S19" s="35">
        <v>65.68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15" t="s">
        <v>108</v>
      </c>
      <c r="B21" s="11" t="s">
        <v>111</v>
      </c>
      <c r="C21" s="11">
        <v>27</v>
      </c>
      <c r="D21" s="11"/>
      <c r="E21" s="11"/>
      <c r="F21" s="11"/>
      <c r="G21" s="11">
        <v>2</v>
      </c>
      <c r="H21" s="11">
        <v>1</v>
      </c>
      <c r="I21" s="11">
        <v>1</v>
      </c>
      <c r="J21" s="11">
        <v>8</v>
      </c>
      <c r="K21" s="11">
        <v>62</v>
      </c>
      <c r="L21" s="11"/>
      <c r="M21" s="11"/>
      <c r="N21" s="11">
        <v>2</v>
      </c>
      <c r="O21" s="11"/>
      <c r="P21" s="13">
        <v>2</v>
      </c>
      <c r="Q21" s="11">
        <v>18</v>
      </c>
      <c r="R21" s="14">
        <v>2</v>
      </c>
      <c r="S21" s="11"/>
    </row>
    <row r="22" spans="1:19" ht="12.75">
      <c r="A22" s="11" t="s">
        <v>106</v>
      </c>
      <c r="B22" s="11" t="s">
        <v>112</v>
      </c>
      <c r="C22" s="11">
        <v>28</v>
      </c>
      <c r="D22" s="11"/>
      <c r="E22" s="11"/>
      <c r="F22" s="11"/>
      <c r="G22" s="11"/>
      <c r="H22" s="11"/>
      <c r="I22" s="11">
        <v>1</v>
      </c>
      <c r="J22" s="11">
        <v>1</v>
      </c>
      <c r="K22" s="11">
        <v>63</v>
      </c>
      <c r="L22" s="11"/>
      <c r="M22" s="11"/>
      <c r="N22" s="11"/>
      <c r="O22" s="11"/>
      <c r="P22" s="13"/>
      <c r="Q22" s="11">
        <v>18</v>
      </c>
      <c r="R22" s="14">
        <v>2</v>
      </c>
      <c r="S22" s="11"/>
    </row>
    <row r="23" spans="1:19" ht="12.75">
      <c r="A23" s="11" t="s">
        <v>107</v>
      </c>
      <c r="B23" s="11" t="s">
        <v>32</v>
      </c>
      <c r="C23" s="11">
        <v>21</v>
      </c>
      <c r="D23" s="11"/>
      <c r="E23" s="11">
        <v>1</v>
      </c>
      <c r="F23" s="11"/>
      <c r="G23" s="11"/>
      <c r="H23" s="11"/>
      <c r="I23" s="11"/>
      <c r="J23" s="11">
        <v>1</v>
      </c>
      <c r="K23" s="11">
        <v>64</v>
      </c>
      <c r="L23" s="11"/>
      <c r="M23" s="11">
        <v>1</v>
      </c>
      <c r="N23" s="11"/>
      <c r="O23" s="11"/>
      <c r="P23" s="13">
        <v>1</v>
      </c>
      <c r="Q23" s="11">
        <v>19</v>
      </c>
      <c r="R23" s="14">
        <v>1</v>
      </c>
      <c r="S23" s="11"/>
    </row>
    <row r="24" spans="1:19" ht="12.75">
      <c r="A24" s="11" t="s">
        <v>110</v>
      </c>
      <c r="B24" s="11" t="s">
        <v>98</v>
      </c>
      <c r="C24" s="11">
        <v>21</v>
      </c>
      <c r="D24" s="11"/>
      <c r="E24" s="11"/>
      <c r="F24" s="11"/>
      <c r="G24" s="11">
        <v>1</v>
      </c>
      <c r="H24" s="11"/>
      <c r="I24" s="11"/>
      <c r="J24" s="11">
        <v>3</v>
      </c>
      <c r="K24" s="11">
        <v>67</v>
      </c>
      <c r="L24" s="11"/>
      <c r="M24" s="11"/>
      <c r="N24" s="11">
        <v>1</v>
      </c>
      <c r="O24" s="11"/>
      <c r="P24" s="12">
        <v>1</v>
      </c>
      <c r="Q24" s="11">
        <v>20</v>
      </c>
      <c r="R24" s="14">
        <v>1</v>
      </c>
      <c r="S24" s="11"/>
    </row>
    <row r="25" spans="1:19" ht="12.75">
      <c r="A25" s="11" t="s">
        <v>109</v>
      </c>
      <c r="B25" s="11" t="s">
        <v>113</v>
      </c>
      <c r="C25" s="11">
        <v>21</v>
      </c>
      <c r="D25" s="11"/>
      <c r="E25" s="11">
        <v>1</v>
      </c>
      <c r="F25" s="11"/>
      <c r="G25" s="11"/>
      <c r="H25" s="11"/>
      <c r="I25" s="11"/>
      <c r="J25" s="11">
        <v>1</v>
      </c>
      <c r="K25" s="11">
        <v>68</v>
      </c>
      <c r="L25" s="11"/>
      <c r="M25" s="11"/>
      <c r="N25" s="11"/>
      <c r="O25" s="11"/>
      <c r="P25" s="11"/>
      <c r="Q25" s="11">
        <v>20</v>
      </c>
      <c r="R25" s="14">
        <v>1.3</v>
      </c>
      <c r="S25" s="11"/>
    </row>
    <row r="26" spans="1:19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4"/>
      <c r="S27" s="11"/>
    </row>
    <row r="28" spans="1:1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4"/>
      <c r="S28" s="11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3.5">
      <c r="A30" s="30"/>
      <c r="B30" s="31" t="s">
        <v>80</v>
      </c>
      <c r="C30" s="31"/>
      <c r="D30" s="31">
        <f>SUM(D19:D29)</f>
        <v>13</v>
      </c>
      <c r="E30" s="31">
        <f>SUM(E19:E29)</f>
        <v>13</v>
      </c>
      <c r="F30" s="31">
        <f>SUM(F19:F29)</f>
        <v>4</v>
      </c>
      <c r="G30" s="31"/>
      <c r="H30" s="31"/>
      <c r="I30" s="31">
        <f>SUM(I19:I29)</f>
        <v>4</v>
      </c>
      <c r="J30" s="31">
        <f>SUM(J19:J29)</f>
        <v>68</v>
      </c>
      <c r="K30" s="31"/>
      <c r="L30" s="31">
        <f>SUM(L19:L29)</f>
        <v>9</v>
      </c>
      <c r="M30" s="31"/>
      <c r="N30" s="31"/>
      <c r="O30" s="31"/>
      <c r="P30" s="31">
        <f>SUM(P19:P29)</f>
        <v>20</v>
      </c>
      <c r="Q30" s="31"/>
      <c r="R30" s="33">
        <f>SUM(R19:R29)</f>
        <v>32.949999999999996</v>
      </c>
      <c r="S30" s="11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35"/>
  </sheetPr>
  <dimension ref="A37:AA60"/>
  <sheetViews>
    <sheetView zoomScalePageLayoutView="0" workbookViewId="0" topLeftCell="A1">
      <selection activeCell="AA51" sqref="AA51"/>
    </sheetView>
  </sheetViews>
  <sheetFormatPr defaultColWidth="9.140625" defaultRowHeight="12.75"/>
  <sheetData>
    <row r="37" spans="1:27" ht="12.75">
      <c r="A37" t="s">
        <v>180</v>
      </c>
      <c r="B37">
        <v>1998</v>
      </c>
      <c r="C37">
        <v>1999</v>
      </c>
      <c r="D37">
        <v>2000</v>
      </c>
      <c r="E37">
        <v>2001</v>
      </c>
      <c r="F37">
        <v>2002</v>
      </c>
      <c r="G37">
        <v>2003</v>
      </c>
      <c r="H37">
        <v>2004</v>
      </c>
      <c r="I37">
        <v>2005</v>
      </c>
      <c r="J37">
        <v>2006</v>
      </c>
      <c r="K37">
        <v>2007</v>
      </c>
      <c r="L37">
        <v>2008</v>
      </c>
      <c r="M37">
        <v>2009</v>
      </c>
      <c r="N37">
        <v>2010</v>
      </c>
      <c r="O37">
        <v>2011</v>
      </c>
      <c r="P37">
        <v>2012</v>
      </c>
      <c r="Q37">
        <v>2013</v>
      </c>
      <c r="R37">
        <v>2014</v>
      </c>
      <c r="S37">
        <v>2015</v>
      </c>
      <c r="T37">
        <v>2016</v>
      </c>
      <c r="U37">
        <v>2017</v>
      </c>
      <c r="V37">
        <v>2018</v>
      </c>
      <c r="W37">
        <v>2019</v>
      </c>
      <c r="X37">
        <v>2020</v>
      </c>
      <c r="Y37">
        <v>2021</v>
      </c>
      <c r="Z37">
        <v>2022</v>
      </c>
      <c r="AA37">
        <v>2023</v>
      </c>
    </row>
    <row r="38" spans="1:27" ht="12.75">
      <c r="A38" t="s">
        <v>5</v>
      </c>
      <c r="B38">
        <v>9</v>
      </c>
      <c r="C38">
        <v>5</v>
      </c>
      <c r="D38">
        <v>11</v>
      </c>
      <c r="E38">
        <v>13</v>
      </c>
      <c r="F38">
        <v>7</v>
      </c>
      <c r="G38">
        <v>10</v>
      </c>
      <c r="H38">
        <v>11</v>
      </c>
      <c r="I38">
        <v>9</v>
      </c>
      <c r="J38">
        <v>9</v>
      </c>
      <c r="K38">
        <v>9</v>
      </c>
      <c r="L38">
        <v>14</v>
      </c>
      <c r="M38">
        <v>11</v>
      </c>
      <c r="N38">
        <v>10</v>
      </c>
      <c r="O38">
        <v>17</v>
      </c>
      <c r="P38">
        <v>6</v>
      </c>
      <c r="Q38">
        <v>9</v>
      </c>
      <c r="R38">
        <v>10</v>
      </c>
      <c r="S38">
        <v>13</v>
      </c>
      <c r="T38">
        <v>6</v>
      </c>
      <c r="U38">
        <v>5</v>
      </c>
      <c r="V38">
        <v>4</v>
      </c>
      <c r="W38">
        <v>10</v>
      </c>
      <c r="X38">
        <v>14</v>
      </c>
      <c r="Y38">
        <v>10</v>
      </c>
      <c r="Z38">
        <v>17</v>
      </c>
      <c r="AA38">
        <v>6</v>
      </c>
    </row>
    <row r="39" spans="1:27" ht="12.75">
      <c r="A39" t="s">
        <v>114</v>
      </c>
      <c r="B39">
        <v>15</v>
      </c>
      <c r="C39">
        <v>12</v>
      </c>
      <c r="D39">
        <v>14</v>
      </c>
      <c r="E39">
        <v>11</v>
      </c>
      <c r="F39">
        <v>7</v>
      </c>
      <c r="G39">
        <v>7</v>
      </c>
      <c r="H39">
        <v>3</v>
      </c>
      <c r="I39">
        <v>4</v>
      </c>
      <c r="J39">
        <v>7</v>
      </c>
      <c r="K39">
        <v>4</v>
      </c>
      <c r="L39">
        <v>8</v>
      </c>
      <c r="M39">
        <v>10</v>
      </c>
      <c r="N39">
        <v>22</v>
      </c>
      <c r="O39">
        <v>14</v>
      </c>
      <c r="P39">
        <v>13</v>
      </c>
      <c r="Q39">
        <v>15</v>
      </c>
      <c r="R39">
        <v>6</v>
      </c>
      <c r="S39">
        <v>19</v>
      </c>
      <c r="T39">
        <v>5</v>
      </c>
      <c r="U39">
        <v>5</v>
      </c>
      <c r="V39">
        <v>18</v>
      </c>
      <c r="W39">
        <v>11</v>
      </c>
      <c r="X39">
        <v>10</v>
      </c>
      <c r="Y39">
        <v>14</v>
      </c>
      <c r="Z39">
        <v>8</v>
      </c>
      <c r="AA39">
        <v>14</v>
      </c>
    </row>
    <row r="40" spans="1:27" ht="12.75">
      <c r="A40" t="s">
        <v>115</v>
      </c>
      <c r="B40">
        <v>14</v>
      </c>
      <c r="C40">
        <v>3</v>
      </c>
      <c r="D40">
        <v>13</v>
      </c>
      <c r="E40">
        <v>4</v>
      </c>
      <c r="F40">
        <v>6</v>
      </c>
      <c r="G40">
        <v>10</v>
      </c>
      <c r="H40">
        <v>6</v>
      </c>
      <c r="I40">
        <v>2</v>
      </c>
      <c r="J40">
        <v>6</v>
      </c>
      <c r="K40">
        <v>13</v>
      </c>
      <c r="L40">
        <v>9</v>
      </c>
      <c r="M40">
        <v>10</v>
      </c>
      <c r="N40">
        <v>10</v>
      </c>
      <c r="O40">
        <v>6</v>
      </c>
      <c r="P40">
        <v>3</v>
      </c>
      <c r="Q40">
        <v>5</v>
      </c>
      <c r="R40">
        <v>4</v>
      </c>
      <c r="S40">
        <v>7</v>
      </c>
      <c r="T40">
        <v>8</v>
      </c>
      <c r="U40">
        <v>3</v>
      </c>
      <c r="V40">
        <v>6</v>
      </c>
      <c r="W40">
        <v>6</v>
      </c>
      <c r="X40">
        <v>5</v>
      </c>
      <c r="Y40">
        <v>4</v>
      </c>
      <c r="Z40">
        <v>4</v>
      </c>
      <c r="AA40">
        <v>5</v>
      </c>
    </row>
    <row r="41" spans="1:27" ht="12.75">
      <c r="A41" t="s">
        <v>116</v>
      </c>
      <c r="B41">
        <v>7</v>
      </c>
      <c r="C41">
        <v>7</v>
      </c>
      <c r="D41">
        <v>2</v>
      </c>
      <c r="E41">
        <v>6</v>
      </c>
      <c r="F41">
        <v>9</v>
      </c>
      <c r="G41">
        <v>3</v>
      </c>
      <c r="H41">
        <v>7</v>
      </c>
      <c r="I41">
        <v>5</v>
      </c>
      <c r="J41">
        <v>7</v>
      </c>
      <c r="K41">
        <v>5</v>
      </c>
      <c r="L41">
        <v>7</v>
      </c>
      <c r="M41">
        <v>4</v>
      </c>
      <c r="N41">
        <v>2</v>
      </c>
      <c r="O41">
        <v>4</v>
      </c>
      <c r="P41">
        <v>2</v>
      </c>
      <c r="Q41">
        <v>2</v>
      </c>
      <c r="R41">
        <v>6</v>
      </c>
      <c r="S41">
        <v>2</v>
      </c>
      <c r="T41">
        <v>3</v>
      </c>
      <c r="U41">
        <v>3</v>
      </c>
      <c r="V41">
        <v>3</v>
      </c>
      <c r="W41">
        <v>1</v>
      </c>
      <c r="X41">
        <v>2</v>
      </c>
      <c r="Y41">
        <v>1</v>
      </c>
      <c r="Z41">
        <v>0</v>
      </c>
      <c r="AA41">
        <v>0</v>
      </c>
    </row>
    <row r="42" spans="1:27" ht="12.75">
      <c r="A42" t="s">
        <v>6</v>
      </c>
      <c r="B42">
        <v>10</v>
      </c>
      <c r="C42">
        <v>10</v>
      </c>
      <c r="D42">
        <v>4</v>
      </c>
      <c r="E42">
        <v>2</v>
      </c>
      <c r="F42">
        <v>1</v>
      </c>
      <c r="G42">
        <v>7</v>
      </c>
      <c r="H42">
        <v>5</v>
      </c>
      <c r="I42">
        <v>3</v>
      </c>
      <c r="J42">
        <v>5</v>
      </c>
      <c r="K42">
        <v>5</v>
      </c>
      <c r="L42">
        <v>5</v>
      </c>
      <c r="M42">
        <v>1</v>
      </c>
      <c r="N42">
        <v>4</v>
      </c>
      <c r="O42">
        <v>6</v>
      </c>
      <c r="P42">
        <v>5</v>
      </c>
      <c r="Q42">
        <v>4</v>
      </c>
      <c r="R42">
        <v>1</v>
      </c>
      <c r="S42">
        <v>3</v>
      </c>
      <c r="U42">
        <v>5</v>
      </c>
      <c r="V42">
        <v>4</v>
      </c>
      <c r="W42">
        <v>2</v>
      </c>
      <c r="X42">
        <v>3</v>
      </c>
      <c r="Y42">
        <v>4</v>
      </c>
      <c r="Z42">
        <v>2</v>
      </c>
      <c r="AA42">
        <v>4</v>
      </c>
    </row>
    <row r="43" spans="1:27" ht="12.75">
      <c r="A43" t="s">
        <v>117</v>
      </c>
      <c r="B43">
        <v>85</v>
      </c>
      <c r="C43">
        <v>54</v>
      </c>
      <c r="D43">
        <v>64</v>
      </c>
      <c r="E43">
        <v>54</v>
      </c>
      <c r="F43">
        <v>54</v>
      </c>
      <c r="G43">
        <v>53</v>
      </c>
      <c r="H43">
        <v>52</v>
      </c>
      <c r="I43">
        <v>35</v>
      </c>
      <c r="J43">
        <v>54</v>
      </c>
      <c r="K43">
        <v>59</v>
      </c>
      <c r="L43">
        <v>66</v>
      </c>
      <c r="M43">
        <v>56</v>
      </c>
      <c r="N43">
        <v>63</v>
      </c>
      <c r="O43">
        <v>60</v>
      </c>
      <c r="P43">
        <v>38</v>
      </c>
      <c r="Q43">
        <v>44</v>
      </c>
      <c r="R43">
        <v>43</v>
      </c>
      <c r="S43">
        <v>55</v>
      </c>
      <c r="T43">
        <v>36</v>
      </c>
      <c r="U43">
        <v>30</v>
      </c>
      <c r="V43">
        <v>47</v>
      </c>
      <c r="W43">
        <v>39</v>
      </c>
      <c r="X43">
        <v>43</v>
      </c>
      <c r="Y43">
        <v>39</v>
      </c>
      <c r="Z43">
        <v>35</v>
      </c>
      <c r="AA43">
        <v>35</v>
      </c>
    </row>
    <row r="46" spans="1:2" ht="12.75">
      <c r="A46">
        <v>1998</v>
      </c>
      <c r="B46">
        <v>85</v>
      </c>
    </row>
    <row r="47" spans="1:2" ht="12.75">
      <c r="A47">
        <v>1999</v>
      </c>
      <c r="B47">
        <v>54</v>
      </c>
    </row>
    <row r="48" spans="1:2" ht="12.75">
      <c r="A48">
        <v>2000</v>
      </c>
      <c r="B48">
        <v>64</v>
      </c>
    </row>
    <row r="49" spans="1:2" ht="12.75">
      <c r="A49">
        <v>2001</v>
      </c>
      <c r="B49">
        <v>54</v>
      </c>
    </row>
    <row r="50" spans="1:2" ht="12.75">
      <c r="A50">
        <v>2002</v>
      </c>
      <c r="B50">
        <v>54</v>
      </c>
    </row>
    <row r="51" spans="1:2" ht="12.75">
      <c r="A51">
        <v>2003</v>
      </c>
      <c r="B51">
        <v>53</v>
      </c>
    </row>
    <row r="52" spans="1:2" ht="12.75">
      <c r="A52">
        <v>2004</v>
      </c>
      <c r="B52">
        <v>52</v>
      </c>
    </row>
    <row r="53" spans="1:2" ht="12.75">
      <c r="A53">
        <v>2005</v>
      </c>
      <c r="B53">
        <v>35</v>
      </c>
    </row>
    <row r="54" spans="1:2" ht="12.75">
      <c r="A54">
        <v>2006</v>
      </c>
      <c r="B54">
        <v>54</v>
      </c>
    </row>
    <row r="55" spans="1:2" ht="12.75">
      <c r="A55">
        <v>2007</v>
      </c>
      <c r="B55">
        <v>59</v>
      </c>
    </row>
    <row r="56" spans="1:2" ht="12.75">
      <c r="A56">
        <v>2008</v>
      </c>
      <c r="B56">
        <v>66</v>
      </c>
    </row>
    <row r="57" spans="1:2" ht="12.75">
      <c r="A57">
        <v>2009</v>
      </c>
      <c r="B57">
        <v>56</v>
      </c>
    </row>
    <row r="58" spans="1:2" ht="12.75">
      <c r="A58">
        <v>2010</v>
      </c>
      <c r="B58">
        <v>63</v>
      </c>
    </row>
    <row r="59" spans="1:2" ht="12.75">
      <c r="A59">
        <v>2011</v>
      </c>
      <c r="B59">
        <v>60</v>
      </c>
    </row>
    <row r="60" spans="1:2" ht="12.75">
      <c r="A60">
        <v>2012</v>
      </c>
      <c r="B60"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34"/>
  </sheetPr>
  <dimension ref="A37:AA43"/>
  <sheetViews>
    <sheetView zoomScalePageLayoutView="0" workbookViewId="0" topLeftCell="A5">
      <selection activeCell="X51" sqref="X51"/>
    </sheetView>
  </sheetViews>
  <sheetFormatPr defaultColWidth="9.140625" defaultRowHeight="12.75"/>
  <sheetData>
    <row r="37" spans="2:27" ht="12.75">
      <c r="B37">
        <v>1998</v>
      </c>
      <c r="C37">
        <v>1999</v>
      </c>
      <c r="D37">
        <v>2000</v>
      </c>
      <c r="E37">
        <v>2001</v>
      </c>
      <c r="F37">
        <v>2002</v>
      </c>
      <c r="G37">
        <v>2003</v>
      </c>
      <c r="H37">
        <v>2004</v>
      </c>
      <c r="I37">
        <v>2005</v>
      </c>
      <c r="J37">
        <v>2006</v>
      </c>
      <c r="K37">
        <v>2007</v>
      </c>
      <c r="L37">
        <v>2008</v>
      </c>
      <c r="M37">
        <v>2009</v>
      </c>
      <c r="N37">
        <v>2010</v>
      </c>
      <c r="O37">
        <v>2011</v>
      </c>
      <c r="P37">
        <v>2012</v>
      </c>
      <c r="Q37">
        <v>2013</v>
      </c>
      <c r="R37">
        <v>2014</v>
      </c>
      <c r="S37">
        <v>2015</v>
      </c>
      <c r="T37">
        <v>2016</v>
      </c>
      <c r="U37">
        <v>2017</v>
      </c>
      <c r="V37">
        <v>2018</v>
      </c>
      <c r="W37">
        <v>2019</v>
      </c>
      <c r="X37">
        <v>2020</v>
      </c>
      <c r="Y37">
        <v>2021</v>
      </c>
      <c r="Z37">
        <v>2022</v>
      </c>
      <c r="AA37">
        <v>2023</v>
      </c>
    </row>
    <row r="38" spans="1:27" ht="12.75">
      <c r="A38" t="s">
        <v>5</v>
      </c>
      <c r="B38">
        <v>9</v>
      </c>
      <c r="C38">
        <v>5</v>
      </c>
      <c r="D38">
        <v>11</v>
      </c>
      <c r="E38">
        <v>13</v>
      </c>
      <c r="F38">
        <v>7</v>
      </c>
      <c r="G38">
        <v>10</v>
      </c>
      <c r="H38">
        <v>11</v>
      </c>
      <c r="I38">
        <v>9</v>
      </c>
      <c r="J38">
        <v>9</v>
      </c>
      <c r="K38">
        <v>9</v>
      </c>
      <c r="L38">
        <v>14</v>
      </c>
      <c r="M38">
        <v>11</v>
      </c>
      <c r="N38">
        <v>10</v>
      </c>
      <c r="O38">
        <v>17</v>
      </c>
      <c r="P38">
        <v>6</v>
      </c>
      <c r="Q38">
        <v>9</v>
      </c>
      <c r="R38">
        <v>10</v>
      </c>
      <c r="S38">
        <v>13</v>
      </c>
      <c r="T38">
        <v>6</v>
      </c>
      <c r="U38">
        <v>5</v>
      </c>
      <c r="V38">
        <v>4</v>
      </c>
      <c r="W38">
        <v>10</v>
      </c>
      <c r="X38">
        <v>14</v>
      </c>
      <c r="Y38">
        <v>10</v>
      </c>
      <c r="Z38">
        <v>17</v>
      </c>
      <c r="AA38">
        <v>6</v>
      </c>
    </row>
    <row r="39" spans="1:27" ht="12.75">
      <c r="A39" t="s">
        <v>114</v>
      </c>
      <c r="B39">
        <v>15</v>
      </c>
      <c r="C39">
        <v>12</v>
      </c>
      <c r="D39">
        <v>14</v>
      </c>
      <c r="E39">
        <v>11</v>
      </c>
      <c r="F39">
        <v>7</v>
      </c>
      <c r="G39">
        <v>7</v>
      </c>
      <c r="H39">
        <v>3</v>
      </c>
      <c r="I39">
        <v>4</v>
      </c>
      <c r="J39">
        <v>7</v>
      </c>
      <c r="K39">
        <v>4</v>
      </c>
      <c r="L39">
        <v>8</v>
      </c>
      <c r="M39">
        <v>10</v>
      </c>
      <c r="N39">
        <v>22</v>
      </c>
      <c r="O39">
        <v>14</v>
      </c>
      <c r="P39">
        <v>13</v>
      </c>
      <c r="Q39">
        <v>15</v>
      </c>
      <c r="R39">
        <v>6</v>
      </c>
      <c r="S39">
        <v>19</v>
      </c>
      <c r="T39">
        <v>5</v>
      </c>
      <c r="U39">
        <v>5</v>
      </c>
      <c r="V39">
        <v>18</v>
      </c>
      <c r="W39">
        <v>11</v>
      </c>
      <c r="X39">
        <v>10</v>
      </c>
      <c r="Y39">
        <v>14</v>
      </c>
      <c r="Z39">
        <v>8</v>
      </c>
      <c r="AA39">
        <v>14</v>
      </c>
    </row>
    <row r="40" spans="1:27" ht="12.75">
      <c r="A40" t="s">
        <v>115</v>
      </c>
      <c r="B40">
        <v>14</v>
      </c>
      <c r="C40">
        <v>3</v>
      </c>
      <c r="D40">
        <v>13</v>
      </c>
      <c r="E40">
        <v>4</v>
      </c>
      <c r="F40">
        <v>6</v>
      </c>
      <c r="G40">
        <v>10</v>
      </c>
      <c r="H40">
        <v>6</v>
      </c>
      <c r="I40">
        <v>2</v>
      </c>
      <c r="J40">
        <v>6</v>
      </c>
      <c r="K40">
        <v>13</v>
      </c>
      <c r="L40">
        <v>9</v>
      </c>
      <c r="M40">
        <v>10</v>
      </c>
      <c r="N40">
        <v>10</v>
      </c>
      <c r="O40">
        <v>6</v>
      </c>
      <c r="P40">
        <v>3</v>
      </c>
      <c r="Q40">
        <v>5</v>
      </c>
      <c r="R40">
        <v>4</v>
      </c>
      <c r="S40">
        <v>7</v>
      </c>
      <c r="T40">
        <v>8</v>
      </c>
      <c r="U40">
        <v>3</v>
      </c>
      <c r="V40">
        <v>6</v>
      </c>
      <c r="W40">
        <v>6</v>
      </c>
      <c r="X40">
        <v>5</v>
      </c>
      <c r="Y40">
        <v>4</v>
      </c>
      <c r="Z40">
        <v>4</v>
      </c>
      <c r="AA40">
        <v>5</v>
      </c>
    </row>
    <row r="41" spans="1:27" ht="12.75">
      <c r="A41" t="s">
        <v>116</v>
      </c>
      <c r="B41">
        <v>7</v>
      </c>
      <c r="C41">
        <v>7</v>
      </c>
      <c r="D41">
        <v>2</v>
      </c>
      <c r="E41">
        <v>6</v>
      </c>
      <c r="F41">
        <v>9</v>
      </c>
      <c r="G41">
        <v>3</v>
      </c>
      <c r="H41">
        <v>7</v>
      </c>
      <c r="I41">
        <v>5</v>
      </c>
      <c r="J41">
        <v>7</v>
      </c>
      <c r="K41">
        <v>5</v>
      </c>
      <c r="L41">
        <v>7</v>
      </c>
      <c r="M41">
        <v>4</v>
      </c>
      <c r="N41">
        <v>2</v>
      </c>
      <c r="O41">
        <v>4</v>
      </c>
      <c r="P41">
        <v>2</v>
      </c>
      <c r="Q41">
        <v>2</v>
      </c>
      <c r="R41">
        <v>6</v>
      </c>
      <c r="S41">
        <v>2</v>
      </c>
      <c r="T41">
        <v>3</v>
      </c>
      <c r="U41">
        <v>3</v>
      </c>
      <c r="V41">
        <v>3</v>
      </c>
      <c r="W41">
        <v>1</v>
      </c>
      <c r="X41">
        <v>2</v>
      </c>
      <c r="Y41">
        <v>1</v>
      </c>
      <c r="Z41">
        <v>0</v>
      </c>
      <c r="AA41">
        <v>0</v>
      </c>
    </row>
    <row r="42" spans="1:27" ht="12.75">
      <c r="A42" t="s">
        <v>6</v>
      </c>
      <c r="B42">
        <v>10</v>
      </c>
      <c r="C42">
        <v>10</v>
      </c>
      <c r="D42">
        <v>4</v>
      </c>
      <c r="E42">
        <v>2</v>
      </c>
      <c r="F42">
        <v>1</v>
      </c>
      <c r="G42">
        <v>7</v>
      </c>
      <c r="H42">
        <v>5</v>
      </c>
      <c r="I42">
        <v>3</v>
      </c>
      <c r="J42">
        <v>5</v>
      </c>
      <c r="K42">
        <v>5</v>
      </c>
      <c r="L42">
        <v>5</v>
      </c>
      <c r="M42">
        <v>1</v>
      </c>
      <c r="N42">
        <v>4</v>
      </c>
      <c r="O42">
        <v>7</v>
      </c>
      <c r="P42">
        <v>5</v>
      </c>
      <c r="Q42">
        <v>4</v>
      </c>
      <c r="R42">
        <v>1</v>
      </c>
      <c r="S42">
        <v>3</v>
      </c>
      <c r="U42">
        <v>5</v>
      </c>
      <c r="V42">
        <v>4</v>
      </c>
      <c r="W42">
        <v>2</v>
      </c>
      <c r="X42">
        <v>2</v>
      </c>
      <c r="Y42">
        <v>4</v>
      </c>
      <c r="Z42">
        <v>2</v>
      </c>
      <c r="AA42">
        <v>4</v>
      </c>
    </row>
    <row r="43" spans="1:27" ht="12.75">
      <c r="A43" t="s">
        <v>117</v>
      </c>
      <c r="B43">
        <v>85</v>
      </c>
      <c r="C43">
        <v>54</v>
      </c>
      <c r="D43">
        <v>64</v>
      </c>
      <c r="E43">
        <v>54</v>
      </c>
      <c r="F43">
        <v>54</v>
      </c>
      <c r="G43">
        <v>53</v>
      </c>
      <c r="H43">
        <v>52</v>
      </c>
      <c r="I43">
        <v>35</v>
      </c>
      <c r="J43">
        <v>54</v>
      </c>
      <c r="K43">
        <v>59</v>
      </c>
      <c r="L43">
        <v>66</v>
      </c>
      <c r="M43">
        <v>56</v>
      </c>
      <c r="N43">
        <v>63</v>
      </c>
      <c r="O43">
        <v>60</v>
      </c>
      <c r="P43">
        <v>38</v>
      </c>
      <c r="Q43">
        <v>44</v>
      </c>
      <c r="R43">
        <v>43</v>
      </c>
      <c r="S43">
        <v>55</v>
      </c>
      <c r="T43">
        <v>36</v>
      </c>
      <c r="U43">
        <v>30</v>
      </c>
      <c r="V43">
        <v>47</v>
      </c>
      <c r="W43">
        <v>39</v>
      </c>
      <c r="X43">
        <v>43</v>
      </c>
      <c r="Y43">
        <v>39</v>
      </c>
      <c r="Z43">
        <v>35</v>
      </c>
      <c r="AA43"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0"/>
  </sheetPr>
  <dimension ref="A37:AA43"/>
  <sheetViews>
    <sheetView zoomScalePageLayoutView="0" workbookViewId="0" topLeftCell="A4">
      <selection activeCell="AA42" sqref="AA42"/>
    </sheetView>
  </sheetViews>
  <sheetFormatPr defaultColWidth="9.140625" defaultRowHeight="12.75"/>
  <sheetData>
    <row r="37" spans="2:27" ht="12.75">
      <c r="B37">
        <v>1998</v>
      </c>
      <c r="C37">
        <v>1999</v>
      </c>
      <c r="D37">
        <v>2000</v>
      </c>
      <c r="E37">
        <v>2001</v>
      </c>
      <c r="F37">
        <v>2002</v>
      </c>
      <c r="G37">
        <v>2003</v>
      </c>
      <c r="H37">
        <v>2004</v>
      </c>
      <c r="I37">
        <v>2005</v>
      </c>
      <c r="J37">
        <v>2006</v>
      </c>
      <c r="K37">
        <v>2007</v>
      </c>
      <c r="L37">
        <v>2008</v>
      </c>
      <c r="M37">
        <v>2009</v>
      </c>
      <c r="N37">
        <v>2010</v>
      </c>
      <c r="O37">
        <v>2011</v>
      </c>
      <c r="P37">
        <v>2012</v>
      </c>
      <c r="Q37">
        <v>2013</v>
      </c>
      <c r="R37">
        <v>2014</v>
      </c>
      <c r="S37">
        <v>2015</v>
      </c>
      <c r="T37">
        <v>2016</v>
      </c>
      <c r="U37">
        <v>2017</v>
      </c>
      <c r="V37">
        <v>2018</v>
      </c>
      <c r="W37">
        <v>2019</v>
      </c>
      <c r="X37">
        <v>2020</v>
      </c>
      <c r="Y37">
        <v>2021</v>
      </c>
      <c r="Z37">
        <v>2022</v>
      </c>
      <c r="AA37">
        <v>2023</v>
      </c>
    </row>
    <row r="39" spans="1:27" ht="12.75">
      <c r="A39" t="s">
        <v>399</v>
      </c>
      <c r="B39">
        <v>15</v>
      </c>
      <c r="C39">
        <v>12</v>
      </c>
      <c r="D39">
        <v>14</v>
      </c>
      <c r="E39">
        <v>11</v>
      </c>
      <c r="F39">
        <v>7</v>
      </c>
      <c r="G39">
        <v>7</v>
      </c>
      <c r="H39">
        <v>3</v>
      </c>
      <c r="I39">
        <v>4</v>
      </c>
      <c r="J39">
        <v>7</v>
      </c>
      <c r="K39">
        <v>4</v>
      </c>
      <c r="L39">
        <v>8</v>
      </c>
      <c r="M39">
        <v>10</v>
      </c>
      <c r="N39">
        <v>22</v>
      </c>
      <c r="O39">
        <v>14</v>
      </c>
      <c r="P39">
        <v>13</v>
      </c>
      <c r="Q39">
        <v>15</v>
      </c>
      <c r="R39">
        <v>6</v>
      </c>
      <c r="S39">
        <v>19</v>
      </c>
      <c r="T39">
        <v>5</v>
      </c>
      <c r="U39">
        <v>5</v>
      </c>
      <c r="V39">
        <v>18</v>
      </c>
      <c r="W39">
        <v>11</v>
      </c>
      <c r="X39">
        <v>10</v>
      </c>
      <c r="Y39">
        <v>14</v>
      </c>
      <c r="Z39">
        <v>8</v>
      </c>
      <c r="AA39">
        <v>14</v>
      </c>
    </row>
    <row r="40" spans="1:27" ht="12.75">
      <c r="A40" t="s">
        <v>115</v>
      </c>
      <c r="B40">
        <v>14</v>
      </c>
      <c r="C40">
        <v>3</v>
      </c>
      <c r="D40">
        <v>13</v>
      </c>
      <c r="E40">
        <v>4</v>
      </c>
      <c r="F40">
        <v>6</v>
      </c>
      <c r="G40">
        <v>10</v>
      </c>
      <c r="H40">
        <v>6</v>
      </c>
      <c r="I40">
        <v>2</v>
      </c>
      <c r="J40">
        <v>6</v>
      </c>
      <c r="K40">
        <v>13</v>
      </c>
      <c r="L40">
        <v>9</v>
      </c>
      <c r="M40">
        <v>10</v>
      </c>
      <c r="N40">
        <v>10</v>
      </c>
      <c r="O40">
        <v>6</v>
      </c>
      <c r="P40">
        <v>3</v>
      </c>
      <c r="Q40">
        <v>5</v>
      </c>
      <c r="R40">
        <v>4</v>
      </c>
      <c r="S40">
        <v>7</v>
      </c>
      <c r="T40">
        <v>8</v>
      </c>
      <c r="U40">
        <v>3</v>
      </c>
      <c r="V40">
        <v>6</v>
      </c>
      <c r="W40">
        <v>6</v>
      </c>
      <c r="X40">
        <v>5</v>
      </c>
      <c r="Y40">
        <v>4</v>
      </c>
      <c r="Z40">
        <v>4</v>
      </c>
      <c r="AA40">
        <v>5</v>
      </c>
    </row>
    <row r="41" spans="1:27" ht="12.75">
      <c r="A41" t="s">
        <v>116</v>
      </c>
      <c r="B41">
        <v>7</v>
      </c>
      <c r="C41">
        <v>7</v>
      </c>
      <c r="D41">
        <v>2</v>
      </c>
      <c r="E41">
        <v>6</v>
      </c>
      <c r="F41">
        <v>9</v>
      </c>
      <c r="G41">
        <v>3</v>
      </c>
      <c r="H41">
        <v>7</v>
      </c>
      <c r="I41">
        <v>5</v>
      </c>
      <c r="J41">
        <v>7</v>
      </c>
      <c r="K41">
        <v>5</v>
      </c>
      <c r="L41">
        <v>7</v>
      </c>
      <c r="M41">
        <v>4</v>
      </c>
      <c r="N41">
        <v>2</v>
      </c>
      <c r="O41">
        <v>4</v>
      </c>
      <c r="P41">
        <v>2</v>
      </c>
      <c r="Q41">
        <v>2</v>
      </c>
      <c r="R41">
        <v>6</v>
      </c>
      <c r="S41">
        <v>2</v>
      </c>
      <c r="T41">
        <v>3</v>
      </c>
      <c r="U41">
        <v>3</v>
      </c>
      <c r="V41">
        <v>3</v>
      </c>
      <c r="W41">
        <v>1</v>
      </c>
      <c r="X41">
        <v>2</v>
      </c>
      <c r="Y41">
        <v>1</v>
      </c>
      <c r="Z41">
        <v>0</v>
      </c>
      <c r="AA41">
        <v>0</v>
      </c>
    </row>
    <row r="43" spans="1:12" ht="12.75">
      <c r="A43" t="s">
        <v>117</v>
      </c>
      <c r="B43">
        <v>85</v>
      </c>
      <c r="C43">
        <v>54</v>
      </c>
      <c r="D43">
        <v>64</v>
      </c>
      <c r="E43">
        <v>54</v>
      </c>
      <c r="F43">
        <v>54</v>
      </c>
      <c r="G43">
        <v>53</v>
      </c>
      <c r="H43">
        <v>52</v>
      </c>
      <c r="I43">
        <v>35</v>
      </c>
      <c r="J43">
        <v>54</v>
      </c>
      <c r="L43">
        <v>66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8"/>
  </sheetPr>
  <dimension ref="A27:B52"/>
  <sheetViews>
    <sheetView zoomScalePageLayoutView="0" workbookViewId="0" topLeftCell="A1">
      <selection activeCell="B53" sqref="B53"/>
    </sheetView>
  </sheetViews>
  <sheetFormatPr defaultColWidth="9.140625" defaultRowHeight="12.75"/>
  <sheetData>
    <row r="27" spans="1:2" ht="15">
      <c r="A27" s="83"/>
      <c r="B27" s="78"/>
    </row>
    <row r="28" spans="1:2" ht="15">
      <c r="A28" s="83"/>
      <c r="B28" s="78"/>
    </row>
    <row r="29" spans="1:2" ht="15">
      <c r="A29" s="83">
        <v>2000</v>
      </c>
      <c r="B29" s="78">
        <v>15</v>
      </c>
    </row>
    <row r="30" spans="1:2" ht="15">
      <c r="A30" s="83" t="s">
        <v>183</v>
      </c>
      <c r="B30" s="84">
        <v>10</v>
      </c>
    </row>
    <row r="31" spans="1:2" ht="15">
      <c r="A31" s="83" t="s">
        <v>184</v>
      </c>
      <c r="B31" s="78">
        <v>15</v>
      </c>
    </row>
    <row r="32" spans="1:2" ht="15">
      <c r="A32" s="83" t="s">
        <v>185</v>
      </c>
      <c r="B32" s="78">
        <v>13</v>
      </c>
    </row>
    <row r="33" spans="1:2" ht="15">
      <c r="A33" s="83" t="s">
        <v>186</v>
      </c>
      <c r="B33" s="78">
        <v>13</v>
      </c>
    </row>
    <row r="34" spans="1:2" ht="15">
      <c r="A34" s="83" t="s">
        <v>187</v>
      </c>
      <c r="B34" s="78">
        <v>7</v>
      </c>
    </row>
    <row r="35" spans="1:2" ht="15">
      <c r="A35" s="83" t="s">
        <v>196</v>
      </c>
      <c r="B35" s="78">
        <v>13</v>
      </c>
    </row>
    <row r="36" spans="1:2" ht="15">
      <c r="A36" s="83" t="s">
        <v>217</v>
      </c>
      <c r="B36" s="78">
        <v>18</v>
      </c>
    </row>
    <row r="37" spans="1:2" ht="15">
      <c r="A37" s="113">
        <v>2008</v>
      </c>
      <c r="B37" s="113">
        <v>16</v>
      </c>
    </row>
    <row r="38" spans="1:2" ht="15">
      <c r="A38" s="113">
        <v>2009</v>
      </c>
      <c r="B38" s="113">
        <v>14</v>
      </c>
    </row>
    <row r="39" spans="1:2" ht="15">
      <c r="A39" s="113">
        <v>2010</v>
      </c>
      <c r="B39" s="113">
        <v>12</v>
      </c>
    </row>
    <row r="40" spans="1:2" ht="15">
      <c r="A40" s="141">
        <v>2011</v>
      </c>
      <c r="B40" s="141">
        <v>10</v>
      </c>
    </row>
    <row r="41" spans="1:2" ht="15">
      <c r="A41" s="141">
        <v>2012</v>
      </c>
      <c r="B41" s="141">
        <v>5</v>
      </c>
    </row>
    <row r="42" spans="1:2" ht="15">
      <c r="A42" s="141">
        <v>2013</v>
      </c>
      <c r="B42" s="141">
        <v>7</v>
      </c>
    </row>
    <row r="43" spans="1:2" ht="15">
      <c r="A43" s="141">
        <v>2014</v>
      </c>
      <c r="B43" s="141">
        <v>10</v>
      </c>
    </row>
    <row r="44" spans="1:2" ht="15">
      <c r="A44" s="141">
        <v>2015</v>
      </c>
      <c r="B44" s="141">
        <v>9</v>
      </c>
    </row>
    <row r="45" spans="1:2" ht="15">
      <c r="A45" s="141">
        <v>2016</v>
      </c>
      <c r="B45" s="141">
        <v>11</v>
      </c>
    </row>
    <row r="46" spans="1:2" ht="15">
      <c r="A46" s="141">
        <v>2017</v>
      </c>
      <c r="B46" s="141">
        <v>6</v>
      </c>
    </row>
    <row r="47" spans="1:2" ht="15">
      <c r="A47" s="141">
        <v>2018</v>
      </c>
      <c r="B47" s="141">
        <v>9</v>
      </c>
    </row>
    <row r="48" spans="1:2" ht="15">
      <c r="A48" s="210">
        <v>2019</v>
      </c>
      <c r="B48" s="210">
        <v>7</v>
      </c>
    </row>
    <row r="49" spans="1:2" ht="15">
      <c r="A49" s="210">
        <v>2020</v>
      </c>
      <c r="B49" s="210">
        <v>7</v>
      </c>
    </row>
    <row r="50" spans="1:2" ht="15">
      <c r="A50" s="210">
        <v>2021</v>
      </c>
      <c r="B50" s="210">
        <v>5</v>
      </c>
    </row>
    <row r="51" spans="1:2" ht="15">
      <c r="A51" s="210">
        <v>2022</v>
      </c>
      <c r="B51" s="210">
        <v>4</v>
      </c>
    </row>
    <row r="52" spans="1:2" ht="15">
      <c r="A52" s="210">
        <v>2023</v>
      </c>
      <c r="B52" s="210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0"/>
  </sheetPr>
  <dimension ref="A37:O61"/>
  <sheetViews>
    <sheetView zoomScalePageLayoutView="0" workbookViewId="0" topLeftCell="A10">
      <selection activeCell="H60" sqref="H60"/>
    </sheetView>
  </sheetViews>
  <sheetFormatPr defaultColWidth="9.140625" defaultRowHeight="12.75"/>
  <cols>
    <col min="2" max="2" width="12.7109375" style="0" customWidth="1"/>
  </cols>
  <sheetData>
    <row r="37" spans="2:4" ht="12.75">
      <c r="B37" t="s">
        <v>377</v>
      </c>
      <c r="C37" t="s">
        <v>373</v>
      </c>
      <c r="D37" t="s">
        <v>374</v>
      </c>
    </row>
    <row r="38" spans="1:15" ht="12.75">
      <c r="A38">
        <v>2000</v>
      </c>
      <c r="B38" s="173">
        <f>(D38/C38)</f>
        <v>0.6896551724137931</v>
      </c>
      <c r="C38" s="174">
        <v>29</v>
      </c>
      <c r="D38" s="174">
        <v>20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</row>
    <row r="39" spans="1:4" ht="12.75">
      <c r="A39">
        <v>2001</v>
      </c>
      <c r="B39" s="173">
        <f aca="true" t="shared" si="0" ref="B39:B56">(D39/C39)</f>
        <v>0.8571428571428571</v>
      </c>
      <c r="C39" s="174">
        <v>21</v>
      </c>
      <c r="D39" s="174">
        <v>18</v>
      </c>
    </row>
    <row r="40" spans="1:4" ht="12.75">
      <c r="A40">
        <v>2002</v>
      </c>
      <c r="B40" s="173">
        <f t="shared" si="0"/>
        <v>1.0909090909090908</v>
      </c>
      <c r="C40" s="174">
        <v>22</v>
      </c>
      <c r="D40" s="174">
        <v>24</v>
      </c>
    </row>
    <row r="41" spans="1:4" ht="12.75">
      <c r="A41">
        <v>2003</v>
      </c>
      <c r="B41" s="173">
        <f t="shared" si="0"/>
        <v>0.85</v>
      </c>
      <c r="C41" s="174">
        <v>20</v>
      </c>
      <c r="D41" s="174">
        <v>17</v>
      </c>
    </row>
    <row r="42" spans="1:4" ht="12.75">
      <c r="A42">
        <v>2004</v>
      </c>
      <c r="B42" s="173">
        <f t="shared" si="0"/>
        <v>1.25</v>
      </c>
      <c r="C42" s="174">
        <v>16</v>
      </c>
      <c r="D42" s="174">
        <v>20</v>
      </c>
    </row>
    <row r="43" spans="1:4" ht="12.75">
      <c r="A43">
        <v>2005</v>
      </c>
      <c r="B43" s="173">
        <f t="shared" si="0"/>
        <v>1.0909090909090908</v>
      </c>
      <c r="C43" s="174">
        <v>11</v>
      </c>
      <c r="D43" s="174">
        <v>12</v>
      </c>
    </row>
    <row r="44" spans="1:4" ht="12.75">
      <c r="A44">
        <v>2006</v>
      </c>
      <c r="B44" s="173">
        <f t="shared" si="0"/>
        <v>1</v>
      </c>
      <c r="C44" s="174">
        <v>20</v>
      </c>
      <c r="D44" s="174">
        <v>20</v>
      </c>
    </row>
    <row r="45" spans="1:4" ht="12.75">
      <c r="A45">
        <v>2007</v>
      </c>
      <c r="B45" s="173">
        <f t="shared" si="0"/>
        <v>1.1363636363636365</v>
      </c>
      <c r="C45" s="174">
        <v>22</v>
      </c>
      <c r="D45" s="174">
        <v>25</v>
      </c>
    </row>
    <row r="46" spans="1:4" ht="12.75">
      <c r="A46">
        <v>2008</v>
      </c>
      <c r="B46" s="173">
        <f t="shared" si="0"/>
        <v>0.9583333333333334</v>
      </c>
      <c r="C46" s="174">
        <v>24</v>
      </c>
      <c r="D46" s="174">
        <v>23</v>
      </c>
    </row>
    <row r="47" spans="1:4" ht="12.75">
      <c r="A47">
        <v>2009</v>
      </c>
      <c r="B47" s="173">
        <f t="shared" si="0"/>
        <v>0.8333333333333334</v>
      </c>
      <c r="C47" s="174">
        <v>24</v>
      </c>
      <c r="D47" s="174">
        <v>20</v>
      </c>
    </row>
    <row r="48" spans="1:4" ht="12.75">
      <c r="A48">
        <v>2010</v>
      </c>
      <c r="B48" s="173">
        <f t="shared" si="0"/>
        <v>0.4411764705882353</v>
      </c>
      <c r="C48" s="174">
        <v>34</v>
      </c>
      <c r="D48" s="174">
        <v>15</v>
      </c>
    </row>
    <row r="49" spans="1:4" ht="12.75">
      <c r="A49">
        <v>2011</v>
      </c>
      <c r="B49" s="173">
        <f t="shared" si="0"/>
        <v>0.625</v>
      </c>
      <c r="C49" s="174">
        <v>24</v>
      </c>
      <c r="D49" s="174">
        <v>15</v>
      </c>
    </row>
    <row r="50" spans="1:4" ht="12.75">
      <c r="A50">
        <v>2012</v>
      </c>
      <c r="B50" s="173">
        <f t="shared" si="0"/>
        <v>0.5</v>
      </c>
      <c r="C50" s="174">
        <v>18</v>
      </c>
      <c r="D50" s="174">
        <v>9</v>
      </c>
    </row>
    <row r="51" spans="1:4" ht="12.75">
      <c r="A51">
        <v>2013</v>
      </c>
      <c r="B51" s="173">
        <f t="shared" si="0"/>
        <v>0.4090909090909091</v>
      </c>
      <c r="C51" s="174">
        <v>22</v>
      </c>
      <c r="D51" s="174">
        <v>9</v>
      </c>
    </row>
    <row r="52" spans="1:4" ht="12.75">
      <c r="A52">
        <v>2014</v>
      </c>
      <c r="B52" s="173">
        <f t="shared" si="0"/>
        <v>1</v>
      </c>
      <c r="C52" s="174">
        <v>16</v>
      </c>
      <c r="D52" s="174">
        <v>16</v>
      </c>
    </row>
    <row r="53" spans="1:4" ht="12.75">
      <c r="A53">
        <v>2015</v>
      </c>
      <c r="B53" s="173">
        <f t="shared" si="0"/>
        <v>0.39285714285714285</v>
      </c>
      <c r="C53" s="174">
        <v>28</v>
      </c>
      <c r="D53" s="174">
        <v>11</v>
      </c>
    </row>
    <row r="54" spans="1:4" ht="12.75">
      <c r="A54">
        <v>2016</v>
      </c>
      <c r="B54" s="173">
        <f t="shared" si="0"/>
        <v>0.875</v>
      </c>
      <c r="C54" s="174">
        <v>16</v>
      </c>
      <c r="D54" s="174">
        <v>14</v>
      </c>
    </row>
    <row r="55" spans="1:4" ht="12.75">
      <c r="A55">
        <v>2017</v>
      </c>
      <c r="B55" s="173">
        <f t="shared" si="0"/>
        <v>0.8181818181818182</v>
      </c>
      <c r="C55" s="174">
        <v>11</v>
      </c>
      <c r="D55" s="174">
        <v>9</v>
      </c>
    </row>
    <row r="56" spans="1:4" ht="12.75">
      <c r="A56">
        <v>2018</v>
      </c>
      <c r="B56" s="173">
        <f t="shared" si="0"/>
        <v>0.4444444444444444</v>
      </c>
      <c r="C56" s="174">
        <v>27</v>
      </c>
      <c r="D56" s="174">
        <v>12</v>
      </c>
    </row>
    <row r="57" spans="1:2" ht="12.75">
      <c r="A57">
        <v>2019</v>
      </c>
      <c r="B57">
        <v>0.5</v>
      </c>
    </row>
    <row r="58" spans="1:2" ht="12.75">
      <c r="A58">
        <v>2020</v>
      </c>
      <c r="B58">
        <v>0.59</v>
      </c>
    </row>
    <row r="59" spans="1:2" ht="12.75">
      <c r="A59">
        <v>2021</v>
      </c>
      <c r="B59">
        <v>0.32</v>
      </c>
    </row>
    <row r="60" spans="1:2" ht="12.75">
      <c r="A60">
        <v>2022</v>
      </c>
      <c r="B60">
        <v>0.33</v>
      </c>
    </row>
    <row r="61" spans="1:2" ht="12.75">
      <c r="A61">
        <v>2023</v>
      </c>
      <c r="B61">
        <v>0.32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6"/>
  </sheetPr>
  <dimension ref="A27:B52"/>
  <sheetViews>
    <sheetView zoomScalePageLayoutView="0" workbookViewId="0" topLeftCell="A1">
      <selection activeCell="D47" sqref="D47"/>
    </sheetView>
  </sheetViews>
  <sheetFormatPr defaultColWidth="9.140625" defaultRowHeight="12.75"/>
  <sheetData>
    <row r="27" spans="1:2" ht="15">
      <c r="A27" s="83">
        <v>1998</v>
      </c>
      <c r="B27" s="78">
        <v>37.5</v>
      </c>
    </row>
    <row r="28" spans="1:2" ht="15">
      <c r="A28" s="83">
        <v>1999</v>
      </c>
      <c r="B28" s="78"/>
    </row>
    <row r="29" spans="1:2" ht="15">
      <c r="A29" s="83">
        <v>2000</v>
      </c>
      <c r="B29" s="78">
        <v>38.1</v>
      </c>
    </row>
    <row r="30" spans="1:2" ht="15">
      <c r="A30" s="83" t="s">
        <v>183</v>
      </c>
      <c r="B30" s="84">
        <v>42</v>
      </c>
    </row>
    <row r="31" spans="1:2" ht="15">
      <c r="A31" s="83" t="s">
        <v>184</v>
      </c>
      <c r="B31" s="78">
        <v>42.9</v>
      </c>
    </row>
    <row r="32" spans="1:2" ht="15">
      <c r="A32" s="83" t="s">
        <v>185</v>
      </c>
      <c r="B32" s="78">
        <v>44.1</v>
      </c>
    </row>
    <row r="33" spans="1:2" ht="15">
      <c r="A33" s="83" t="s">
        <v>186</v>
      </c>
      <c r="B33" s="78">
        <v>42.4</v>
      </c>
    </row>
    <row r="34" spans="1:2" ht="15">
      <c r="A34" s="83" t="s">
        <v>187</v>
      </c>
      <c r="B34" s="78">
        <v>41.2</v>
      </c>
    </row>
    <row r="35" spans="1:2" ht="15">
      <c r="A35" s="83" t="s">
        <v>196</v>
      </c>
      <c r="B35" s="78">
        <v>35.8</v>
      </c>
    </row>
    <row r="36" spans="1:2" ht="15">
      <c r="A36" s="83" t="s">
        <v>217</v>
      </c>
      <c r="B36" s="78">
        <v>39.6</v>
      </c>
    </row>
    <row r="37" spans="1:2" ht="15">
      <c r="A37" s="113">
        <v>2008</v>
      </c>
      <c r="B37" s="113">
        <v>38.1</v>
      </c>
    </row>
    <row r="38" spans="1:2" ht="15">
      <c r="A38" s="113">
        <v>2009</v>
      </c>
      <c r="B38" s="113">
        <v>36.8</v>
      </c>
    </row>
    <row r="39" spans="1:2" ht="15">
      <c r="A39" s="113">
        <v>2010</v>
      </c>
      <c r="B39" s="113">
        <v>37.3</v>
      </c>
    </row>
    <row r="40" spans="1:2" ht="15">
      <c r="A40" s="141">
        <v>2011</v>
      </c>
      <c r="B40" s="141">
        <v>37.2</v>
      </c>
    </row>
    <row r="41" spans="1:2" ht="15">
      <c r="A41" s="141">
        <v>2012</v>
      </c>
      <c r="B41" s="141">
        <v>34.7</v>
      </c>
    </row>
    <row r="42" spans="1:2" ht="15">
      <c r="A42" s="141">
        <v>2013</v>
      </c>
      <c r="B42" s="141">
        <v>39.4</v>
      </c>
    </row>
    <row r="43" spans="1:2" ht="15">
      <c r="A43" s="141">
        <v>2014</v>
      </c>
      <c r="B43" s="141">
        <v>38.2</v>
      </c>
    </row>
    <row r="44" spans="1:2" ht="15">
      <c r="A44" s="141">
        <v>2015</v>
      </c>
      <c r="B44" s="141">
        <v>33.4</v>
      </c>
    </row>
    <row r="45" spans="1:2" ht="15">
      <c r="A45" s="141">
        <v>2016</v>
      </c>
      <c r="B45" s="192">
        <v>34</v>
      </c>
    </row>
    <row r="46" spans="1:2" ht="15">
      <c r="A46" s="141">
        <v>2017</v>
      </c>
      <c r="B46" s="141">
        <v>37.9</v>
      </c>
    </row>
    <row r="47" spans="1:2" ht="15">
      <c r="A47" s="141">
        <v>2018</v>
      </c>
      <c r="B47" s="141">
        <v>35.6</v>
      </c>
    </row>
    <row r="48" spans="1:2" ht="15">
      <c r="A48" s="210">
        <v>2019</v>
      </c>
      <c r="B48" s="210">
        <v>28.8</v>
      </c>
    </row>
    <row r="49" spans="1:2" ht="15">
      <c r="A49" s="210">
        <v>2020</v>
      </c>
      <c r="B49" s="210">
        <v>35</v>
      </c>
    </row>
    <row r="50" spans="1:2" ht="15">
      <c r="A50" s="210">
        <v>2021</v>
      </c>
      <c r="B50" s="210">
        <v>39.9</v>
      </c>
    </row>
    <row r="51" spans="1:2" ht="15">
      <c r="A51" s="210">
        <v>2022</v>
      </c>
      <c r="B51" s="210">
        <v>40.2</v>
      </c>
    </row>
    <row r="52" spans="1:2" ht="15">
      <c r="A52" s="210">
        <v>2023</v>
      </c>
      <c r="B52" s="210">
        <v>36.8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1"/>
  </sheetPr>
  <dimension ref="A20:X31"/>
  <sheetViews>
    <sheetView zoomScalePageLayoutView="0" workbookViewId="0" topLeftCell="A16">
      <selection activeCell="B31" sqref="B31"/>
    </sheetView>
  </sheetViews>
  <sheetFormatPr defaultColWidth="9.140625" defaultRowHeight="12.75"/>
  <cols>
    <col min="1" max="1" width="17.28125" style="0" customWidth="1"/>
    <col min="2" max="11" width="5.00390625" style="0" bestFit="1" customWidth="1"/>
    <col min="12" max="13" width="5.00390625" style="0" customWidth="1"/>
    <col min="14" max="14" width="5.421875" style="0" customWidth="1"/>
    <col min="15" max="15" width="6.7109375" style="0" customWidth="1"/>
    <col min="16" max="24" width="5.00390625" style="0" bestFit="1" customWidth="1"/>
  </cols>
  <sheetData>
    <row r="19" ht="13.5" thickBot="1"/>
    <row r="20" spans="2:24" ht="12.75">
      <c r="B20" s="106" t="s">
        <v>181</v>
      </c>
      <c r="C20" s="107" t="s">
        <v>231</v>
      </c>
      <c r="D20">
        <v>1998</v>
      </c>
      <c r="E20">
        <v>1999</v>
      </c>
      <c r="F20">
        <v>2000</v>
      </c>
      <c r="G20">
        <v>2001</v>
      </c>
      <c r="H20">
        <v>2002</v>
      </c>
      <c r="I20">
        <v>2003</v>
      </c>
      <c r="J20">
        <v>2004</v>
      </c>
      <c r="K20">
        <v>2005</v>
      </c>
      <c r="L20">
        <v>2006</v>
      </c>
      <c r="M20">
        <v>2007</v>
      </c>
      <c r="N20">
        <v>2008</v>
      </c>
      <c r="O20">
        <v>2009</v>
      </c>
      <c r="P20">
        <v>2010</v>
      </c>
      <c r="Q20">
        <v>2011</v>
      </c>
      <c r="R20">
        <v>2012</v>
      </c>
      <c r="S20">
        <v>2013</v>
      </c>
      <c r="T20">
        <v>2014</v>
      </c>
      <c r="U20">
        <v>2015</v>
      </c>
      <c r="V20">
        <v>2016</v>
      </c>
      <c r="W20">
        <v>2017</v>
      </c>
      <c r="X20">
        <v>2018</v>
      </c>
    </row>
    <row r="21" spans="1:24" ht="12.75">
      <c r="A21" t="s">
        <v>58</v>
      </c>
      <c r="B21" s="108">
        <f>(C21/20)</f>
        <v>6.15</v>
      </c>
      <c r="C21" s="109">
        <v>123</v>
      </c>
      <c r="D21">
        <v>11</v>
      </c>
      <c r="F21">
        <v>10</v>
      </c>
      <c r="G21">
        <v>13</v>
      </c>
      <c r="H21">
        <v>8</v>
      </c>
      <c r="I21">
        <v>9</v>
      </c>
      <c r="J21">
        <v>13</v>
      </c>
      <c r="K21">
        <v>4</v>
      </c>
      <c r="L21">
        <v>6</v>
      </c>
      <c r="M21">
        <v>12</v>
      </c>
      <c r="N21">
        <v>4</v>
      </c>
      <c r="O21">
        <v>10</v>
      </c>
      <c r="P21">
        <v>7</v>
      </c>
      <c r="Q21">
        <v>3</v>
      </c>
      <c r="R21">
        <v>1</v>
      </c>
      <c r="S21">
        <v>2</v>
      </c>
      <c r="T21">
        <v>1</v>
      </c>
      <c r="U21">
        <v>4</v>
      </c>
      <c r="V21">
        <v>2</v>
      </c>
      <c r="W21">
        <v>1</v>
      </c>
      <c r="X21">
        <v>2</v>
      </c>
    </row>
    <row r="22" spans="1:24" ht="12.75">
      <c r="A22" t="s">
        <v>59</v>
      </c>
      <c r="B22" s="108">
        <f>(C22/20)</f>
        <v>4.95</v>
      </c>
      <c r="C22" s="109">
        <v>99</v>
      </c>
      <c r="D22">
        <v>2</v>
      </c>
      <c r="F22">
        <v>10</v>
      </c>
      <c r="G22">
        <v>4</v>
      </c>
      <c r="H22">
        <v>6</v>
      </c>
      <c r="I22">
        <v>5</v>
      </c>
      <c r="J22">
        <v>5</v>
      </c>
      <c r="K22">
        <v>6</v>
      </c>
      <c r="L22">
        <v>3</v>
      </c>
      <c r="M22">
        <v>1</v>
      </c>
      <c r="N22">
        <v>8</v>
      </c>
      <c r="O22">
        <v>6</v>
      </c>
      <c r="P22">
        <v>16</v>
      </c>
      <c r="Q22">
        <v>3</v>
      </c>
      <c r="R22">
        <v>2</v>
      </c>
      <c r="S22">
        <v>2</v>
      </c>
      <c r="T22">
        <v>6</v>
      </c>
      <c r="U22">
        <v>6</v>
      </c>
      <c r="V22">
        <v>4</v>
      </c>
      <c r="W22">
        <v>1</v>
      </c>
      <c r="X22">
        <v>3</v>
      </c>
    </row>
    <row r="23" spans="1:24" ht="12.75">
      <c r="A23" t="s">
        <v>398</v>
      </c>
      <c r="B23" s="108">
        <f>(C23/20)</f>
        <v>5.8</v>
      </c>
      <c r="C23" s="109">
        <v>116</v>
      </c>
      <c r="D23">
        <v>7</v>
      </c>
      <c r="F23">
        <v>9</v>
      </c>
      <c r="G23">
        <v>9</v>
      </c>
      <c r="H23">
        <v>5</v>
      </c>
      <c r="I23">
        <v>5</v>
      </c>
      <c r="J23">
        <v>11</v>
      </c>
      <c r="K23">
        <v>13</v>
      </c>
      <c r="L23">
        <v>10</v>
      </c>
      <c r="M23">
        <v>10</v>
      </c>
      <c r="N23">
        <v>7</v>
      </c>
      <c r="O23">
        <v>4</v>
      </c>
      <c r="P23">
        <v>4</v>
      </c>
      <c r="Q23">
        <v>3</v>
      </c>
      <c r="R23">
        <v>5</v>
      </c>
      <c r="S23">
        <v>1</v>
      </c>
      <c r="T23">
        <v>3</v>
      </c>
      <c r="U23">
        <v>2</v>
      </c>
      <c r="V23">
        <v>0</v>
      </c>
      <c r="W23">
        <v>5</v>
      </c>
      <c r="X23">
        <v>3</v>
      </c>
    </row>
    <row r="24" spans="1:24" ht="12.75">
      <c r="A24" t="s">
        <v>32</v>
      </c>
      <c r="B24" s="108">
        <f>(C24/17)</f>
        <v>2.823529411764706</v>
      </c>
      <c r="C24" s="109">
        <v>48</v>
      </c>
      <c r="D24">
        <v>3</v>
      </c>
      <c r="F24">
        <v>5</v>
      </c>
      <c r="G24">
        <v>0</v>
      </c>
      <c r="H24">
        <v>6</v>
      </c>
      <c r="I24">
        <v>0</v>
      </c>
      <c r="J24">
        <v>2</v>
      </c>
      <c r="K24">
        <v>0</v>
      </c>
      <c r="L24">
        <v>7</v>
      </c>
      <c r="M24">
        <v>5</v>
      </c>
      <c r="N24">
        <v>2</v>
      </c>
      <c r="O24">
        <v>1</v>
      </c>
      <c r="P24">
        <v>2</v>
      </c>
      <c r="Q24">
        <v>8</v>
      </c>
      <c r="R24">
        <v>1</v>
      </c>
      <c r="S24">
        <v>2</v>
      </c>
      <c r="W24">
        <v>1</v>
      </c>
      <c r="X24">
        <v>3</v>
      </c>
    </row>
    <row r="25" spans="1:24" ht="12.75">
      <c r="A25" t="s">
        <v>25</v>
      </c>
      <c r="B25" s="108">
        <f aca="true" t="shared" si="0" ref="B25:B31">(C25/20)</f>
        <v>5.7</v>
      </c>
      <c r="C25" s="109">
        <v>114</v>
      </c>
      <c r="D25">
        <v>13</v>
      </c>
      <c r="F25">
        <v>0</v>
      </c>
      <c r="G25">
        <v>3</v>
      </c>
      <c r="H25">
        <v>6</v>
      </c>
      <c r="I25">
        <v>14</v>
      </c>
      <c r="J25">
        <v>8</v>
      </c>
      <c r="K25">
        <v>2</v>
      </c>
      <c r="L25">
        <v>8</v>
      </c>
      <c r="M25">
        <v>4</v>
      </c>
      <c r="N25">
        <v>11</v>
      </c>
      <c r="O25">
        <v>8</v>
      </c>
      <c r="P25">
        <v>9</v>
      </c>
      <c r="Q25">
        <v>4</v>
      </c>
      <c r="R25">
        <v>2</v>
      </c>
      <c r="S25">
        <v>10</v>
      </c>
      <c r="T25">
        <v>1</v>
      </c>
      <c r="U25">
        <v>5</v>
      </c>
      <c r="V25">
        <v>1</v>
      </c>
      <c r="W25">
        <v>2</v>
      </c>
      <c r="X25">
        <v>3</v>
      </c>
    </row>
    <row r="26" spans="1:24" ht="12.75">
      <c r="A26" t="s">
        <v>29</v>
      </c>
      <c r="B26" s="108">
        <f t="shared" si="0"/>
        <v>3.05</v>
      </c>
      <c r="C26" s="109">
        <v>61</v>
      </c>
      <c r="D26">
        <v>5</v>
      </c>
      <c r="F26">
        <v>4</v>
      </c>
      <c r="G26">
        <v>6</v>
      </c>
      <c r="H26">
        <v>1</v>
      </c>
      <c r="I26">
        <v>8</v>
      </c>
      <c r="J26">
        <v>0</v>
      </c>
      <c r="K26">
        <v>0</v>
      </c>
      <c r="L26">
        <v>1</v>
      </c>
      <c r="M26">
        <v>0</v>
      </c>
      <c r="N26">
        <v>6</v>
      </c>
      <c r="O26">
        <v>1</v>
      </c>
      <c r="Q26">
        <v>3</v>
      </c>
      <c r="R26">
        <v>2</v>
      </c>
      <c r="S26">
        <v>4</v>
      </c>
      <c r="T26">
        <v>4</v>
      </c>
      <c r="U26">
        <v>9</v>
      </c>
      <c r="V26">
        <v>3</v>
      </c>
      <c r="W26">
        <v>2</v>
      </c>
      <c r="X26">
        <v>2</v>
      </c>
    </row>
    <row r="27" spans="1:24" ht="12.75">
      <c r="A27" t="s">
        <v>28</v>
      </c>
      <c r="B27" s="108">
        <f t="shared" si="0"/>
        <v>6.3</v>
      </c>
      <c r="C27" s="109">
        <v>126</v>
      </c>
      <c r="D27">
        <v>9</v>
      </c>
      <c r="F27">
        <v>11</v>
      </c>
      <c r="G27">
        <v>4</v>
      </c>
      <c r="H27">
        <v>7</v>
      </c>
      <c r="I27">
        <v>2</v>
      </c>
      <c r="J27">
        <v>5</v>
      </c>
      <c r="K27">
        <v>2</v>
      </c>
      <c r="L27">
        <v>6</v>
      </c>
      <c r="M27">
        <v>5</v>
      </c>
      <c r="N27">
        <v>10</v>
      </c>
      <c r="O27">
        <v>5</v>
      </c>
      <c r="P27">
        <v>1</v>
      </c>
      <c r="Q27">
        <v>7</v>
      </c>
      <c r="R27">
        <v>3</v>
      </c>
      <c r="S27">
        <v>3</v>
      </c>
      <c r="T27">
        <v>2</v>
      </c>
      <c r="U27">
        <v>12</v>
      </c>
      <c r="V27">
        <v>5</v>
      </c>
      <c r="W27">
        <v>10</v>
      </c>
      <c r="X27">
        <v>17</v>
      </c>
    </row>
    <row r="28" spans="1:24" ht="12.75">
      <c r="A28" t="s">
        <v>31</v>
      </c>
      <c r="B28" s="108">
        <f t="shared" si="0"/>
        <v>2.35</v>
      </c>
      <c r="C28" s="109">
        <v>47</v>
      </c>
      <c r="D28">
        <v>5</v>
      </c>
      <c r="F28">
        <v>5</v>
      </c>
      <c r="G28">
        <v>9</v>
      </c>
      <c r="H28">
        <v>3</v>
      </c>
      <c r="I28">
        <v>3</v>
      </c>
      <c r="J28">
        <v>0</v>
      </c>
      <c r="K28">
        <v>1</v>
      </c>
      <c r="L28">
        <v>1</v>
      </c>
      <c r="M28">
        <v>3</v>
      </c>
      <c r="N28">
        <v>0</v>
      </c>
      <c r="O28">
        <v>3</v>
      </c>
      <c r="P28">
        <v>5</v>
      </c>
      <c r="Q28">
        <v>2</v>
      </c>
      <c r="R28">
        <v>5</v>
      </c>
      <c r="T28">
        <v>0</v>
      </c>
      <c r="U28">
        <v>1</v>
      </c>
      <c r="V28">
        <v>0</v>
      </c>
      <c r="W28">
        <v>0</v>
      </c>
      <c r="X28">
        <v>1</v>
      </c>
    </row>
    <row r="29" spans="1:24" ht="12.75">
      <c r="A29" t="s">
        <v>27</v>
      </c>
      <c r="B29" s="108">
        <f t="shared" si="0"/>
        <v>3.6</v>
      </c>
      <c r="C29" s="109">
        <v>72</v>
      </c>
      <c r="D29">
        <v>8</v>
      </c>
      <c r="F29">
        <v>2</v>
      </c>
      <c r="G29">
        <v>3</v>
      </c>
      <c r="H29">
        <v>0</v>
      </c>
      <c r="I29">
        <v>0</v>
      </c>
      <c r="J29">
        <v>5</v>
      </c>
      <c r="K29">
        <v>1</v>
      </c>
      <c r="L29">
        <v>4</v>
      </c>
      <c r="M29">
        <v>7</v>
      </c>
      <c r="N29">
        <v>0</v>
      </c>
      <c r="O29">
        <v>3</v>
      </c>
      <c r="P29">
        <v>8</v>
      </c>
      <c r="Q29">
        <v>1</v>
      </c>
      <c r="R29">
        <v>6</v>
      </c>
      <c r="S29">
        <v>3</v>
      </c>
      <c r="T29">
        <v>5</v>
      </c>
      <c r="U29">
        <v>7</v>
      </c>
      <c r="V29">
        <v>1</v>
      </c>
      <c r="W29">
        <v>5</v>
      </c>
      <c r="X29">
        <v>3</v>
      </c>
    </row>
    <row r="30" spans="1:24" ht="12.75">
      <c r="A30" t="s">
        <v>26</v>
      </c>
      <c r="B30" s="108">
        <f t="shared" si="0"/>
        <v>6.8</v>
      </c>
      <c r="C30" s="109">
        <v>136</v>
      </c>
      <c r="D30">
        <v>14</v>
      </c>
      <c r="F30">
        <v>6</v>
      </c>
      <c r="G30">
        <v>3</v>
      </c>
      <c r="H30">
        <v>10</v>
      </c>
      <c r="I30">
        <v>3</v>
      </c>
      <c r="J30">
        <v>0</v>
      </c>
      <c r="K30">
        <v>5</v>
      </c>
      <c r="L30">
        <v>5</v>
      </c>
      <c r="M30">
        <v>9</v>
      </c>
      <c r="N30">
        <v>9</v>
      </c>
      <c r="O30">
        <v>15</v>
      </c>
      <c r="P30">
        <v>6</v>
      </c>
      <c r="Q30">
        <v>6</v>
      </c>
      <c r="R30">
        <v>4</v>
      </c>
      <c r="S30">
        <v>7</v>
      </c>
      <c r="T30">
        <v>10</v>
      </c>
      <c r="U30">
        <v>7</v>
      </c>
      <c r="V30">
        <v>14</v>
      </c>
      <c r="W30">
        <v>0</v>
      </c>
      <c r="X30">
        <v>3</v>
      </c>
    </row>
    <row r="31" spans="1:24" ht="13.5" thickBot="1">
      <c r="A31" t="s">
        <v>34</v>
      </c>
      <c r="B31" s="110">
        <f t="shared" si="0"/>
        <v>5.2</v>
      </c>
      <c r="C31" s="109">
        <v>104</v>
      </c>
      <c r="D31">
        <v>7</v>
      </c>
      <c r="F31">
        <v>2</v>
      </c>
      <c r="G31">
        <v>0</v>
      </c>
      <c r="H31">
        <v>2</v>
      </c>
      <c r="I31">
        <v>4</v>
      </c>
      <c r="J31">
        <v>3</v>
      </c>
      <c r="K31">
        <v>1</v>
      </c>
      <c r="L31">
        <v>3</v>
      </c>
      <c r="M31">
        <v>3</v>
      </c>
      <c r="N31">
        <v>9</v>
      </c>
      <c r="O31">
        <v>0</v>
      </c>
      <c r="P31">
        <v>5</v>
      </c>
      <c r="Q31">
        <v>20</v>
      </c>
      <c r="R31">
        <v>7</v>
      </c>
      <c r="S31">
        <v>10</v>
      </c>
      <c r="T31">
        <v>11</v>
      </c>
      <c r="U31">
        <v>1</v>
      </c>
      <c r="V31">
        <v>6</v>
      </c>
      <c r="W31">
        <v>3</v>
      </c>
      <c r="X31">
        <v>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35"/>
  </sheetPr>
  <dimension ref="A37:X39"/>
  <sheetViews>
    <sheetView zoomScalePageLayoutView="0" workbookViewId="0" topLeftCell="A4">
      <selection activeCell="R26" sqref="R26"/>
    </sheetView>
  </sheetViews>
  <sheetFormatPr defaultColWidth="9.140625" defaultRowHeight="12.75"/>
  <sheetData>
    <row r="37" spans="2:24" ht="12.75">
      <c r="B37">
        <v>1998</v>
      </c>
      <c r="C37">
        <v>1999</v>
      </c>
      <c r="D37">
        <v>2000</v>
      </c>
      <c r="E37">
        <v>2001</v>
      </c>
      <c r="F37">
        <v>2002</v>
      </c>
      <c r="G37">
        <v>2003</v>
      </c>
      <c r="H37">
        <v>2004</v>
      </c>
      <c r="I37">
        <v>2005</v>
      </c>
      <c r="J37">
        <v>2006</v>
      </c>
      <c r="K37">
        <v>2007</v>
      </c>
      <c r="L37">
        <v>2008</v>
      </c>
      <c r="M37">
        <v>2009</v>
      </c>
      <c r="N37">
        <v>2010</v>
      </c>
      <c r="O37">
        <v>2011</v>
      </c>
      <c r="P37">
        <v>2012</v>
      </c>
      <c r="Q37">
        <v>2013</v>
      </c>
      <c r="R37">
        <v>2014</v>
      </c>
      <c r="S37">
        <v>2015</v>
      </c>
      <c r="T37">
        <v>2016</v>
      </c>
      <c r="U37">
        <v>2017</v>
      </c>
      <c r="V37">
        <v>2018</v>
      </c>
      <c r="W37">
        <v>2019</v>
      </c>
      <c r="X37">
        <v>2020</v>
      </c>
    </row>
    <row r="38" spans="1:24" ht="12.75">
      <c r="A38" t="s">
        <v>193</v>
      </c>
      <c r="B38">
        <v>85</v>
      </c>
      <c r="C38">
        <v>54</v>
      </c>
      <c r="D38">
        <v>64</v>
      </c>
      <c r="E38">
        <v>54</v>
      </c>
      <c r="F38">
        <v>54</v>
      </c>
      <c r="G38">
        <v>53</v>
      </c>
      <c r="H38">
        <v>52</v>
      </c>
      <c r="I38">
        <v>35</v>
      </c>
      <c r="J38">
        <v>54</v>
      </c>
      <c r="K38">
        <v>59</v>
      </c>
      <c r="L38">
        <v>66</v>
      </c>
      <c r="M38">
        <v>56</v>
      </c>
      <c r="N38">
        <v>63</v>
      </c>
      <c r="O38">
        <v>60</v>
      </c>
      <c r="P38">
        <v>38</v>
      </c>
      <c r="Q38">
        <v>44</v>
      </c>
      <c r="R38">
        <v>43</v>
      </c>
      <c r="S38">
        <v>55</v>
      </c>
      <c r="T38">
        <v>36</v>
      </c>
      <c r="U38">
        <v>30</v>
      </c>
      <c r="V38">
        <v>47</v>
      </c>
      <c r="W38">
        <v>39</v>
      </c>
      <c r="X38">
        <v>43</v>
      </c>
    </row>
    <row r="39" spans="1:24" ht="12.75">
      <c r="A39" t="s">
        <v>194</v>
      </c>
      <c r="B39">
        <v>19</v>
      </c>
      <c r="C39">
        <v>25</v>
      </c>
      <c r="D39">
        <v>16</v>
      </c>
      <c r="E39">
        <v>16</v>
      </c>
      <c r="F39">
        <v>16</v>
      </c>
      <c r="G39">
        <v>21</v>
      </c>
      <c r="H39">
        <v>13</v>
      </c>
      <c r="I39">
        <v>9</v>
      </c>
      <c r="J39">
        <v>19</v>
      </c>
      <c r="K39">
        <v>16</v>
      </c>
      <c r="L39">
        <v>17</v>
      </c>
      <c r="M39">
        <v>14</v>
      </c>
      <c r="N39">
        <v>18</v>
      </c>
      <c r="O39">
        <v>14</v>
      </c>
      <c r="P39">
        <v>11</v>
      </c>
      <c r="Q39">
        <v>8</v>
      </c>
      <c r="R39">
        <v>10</v>
      </c>
      <c r="S39">
        <v>9</v>
      </c>
      <c r="T39">
        <v>10</v>
      </c>
      <c r="U39">
        <v>7</v>
      </c>
      <c r="V39">
        <v>6</v>
      </c>
      <c r="W39">
        <v>10</v>
      </c>
      <c r="X39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A1:S35"/>
  <sheetViews>
    <sheetView zoomScalePageLayoutView="0" workbookViewId="0" topLeftCell="A1">
      <pane ySplit="1248" topLeftCell="A1" activePane="bottomLeft" state="split"/>
      <selection pane="topLeft" activeCell="A1" sqref="A1"/>
      <selection pane="bottomLeft" activeCell="U5" sqref="U5:U17"/>
    </sheetView>
  </sheetViews>
  <sheetFormatPr defaultColWidth="9.140625" defaultRowHeight="12.75"/>
  <cols>
    <col min="1" max="1" width="8.140625" style="0" customWidth="1"/>
    <col min="2" max="2" width="16.140625" style="0" customWidth="1"/>
    <col min="3" max="3" width="6.42187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28125" style="0" customWidth="1"/>
    <col min="17" max="17" width="7.140625" style="0" customWidth="1"/>
    <col min="18" max="18" width="6.140625" style="0" customWidth="1"/>
    <col min="19" max="19" width="12.28125" style="0" customWidth="1"/>
  </cols>
  <sheetData>
    <row r="1" spans="1:19" ht="12.75">
      <c r="A1" s="10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2" t="s">
        <v>0</v>
      </c>
      <c r="B2" s="2" t="s">
        <v>1</v>
      </c>
      <c r="C2" s="2" t="s">
        <v>2</v>
      </c>
      <c r="D2" s="7"/>
      <c r="E2" s="8"/>
      <c r="F2" s="8" t="s">
        <v>4</v>
      </c>
      <c r="G2" s="8"/>
      <c r="H2" s="8"/>
      <c r="I2" s="9"/>
      <c r="J2" s="3" t="s">
        <v>8</v>
      </c>
      <c r="K2" s="3" t="s">
        <v>8</v>
      </c>
      <c r="L2" s="7"/>
      <c r="M2" s="8" t="s">
        <v>7</v>
      </c>
      <c r="N2" s="8"/>
      <c r="O2" s="9"/>
      <c r="P2" s="3" t="s">
        <v>8</v>
      </c>
      <c r="Q2" s="3" t="s">
        <v>8</v>
      </c>
      <c r="R2" s="6" t="s">
        <v>2</v>
      </c>
      <c r="S2" s="27" t="s">
        <v>21</v>
      </c>
    </row>
    <row r="3" spans="1:19" ht="12.75">
      <c r="A3" s="5"/>
      <c r="B3" s="5"/>
      <c r="C3" s="5" t="s">
        <v>3</v>
      </c>
      <c r="D3" s="5" t="s">
        <v>5</v>
      </c>
      <c r="E3" s="5" t="s">
        <v>11</v>
      </c>
      <c r="F3" s="5" t="s">
        <v>77</v>
      </c>
      <c r="G3" s="5" t="s">
        <v>77</v>
      </c>
      <c r="H3" s="5" t="s">
        <v>16</v>
      </c>
      <c r="I3" s="5" t="s">
        <v>6</v>
      </c>
      <c r="J3" s="6" t="s">
        <v>9</v>
      </c>
      <c r="K3" s="6" t="s">
        <v>10</v>
      </c>
      <c r="L3" s="2" t="s">
        <v>5</v>
      </c>
      <c r="M3" s="3" t="s">
        <v>11</v>
      </c>
      <c r="N3" s="3" t="s">
        <v>5</v>
      </c>
      <c r="O3" s="3" t="s">
        <v>18</v>
      </c>
      <c r="P3" s="6" t="s">
        <v>9</v>
      </c>
      <c r="Q3" s="6" t="s">
        <v>10</v>
      </c>
      <c r="R3" s="6" t="s">
        <v>19</v>
      </c>
      <c r="S3" s="28" t="s">
        <v>78</v>
      </c>
    </row>
    <row r="4" spans="1:19" ht="12.75">
      <c r="A4" s="6"/>
      <c r="B4" s="6"/>
      <c r="C4" s="6"/>
      <c r="D4" s="6"/>
      <c r="E4" s="6" t="s">
        <v>12</v>
      </c>
      <c r="F4" s="6" t="s">
        <v>14</v>
      </c>
      <c r="G4" s="6" t="s">
        <v>15</v>
      </c>
      <c r="H4" s="6" t="s">
        <v>17</v>
      </c>
      <c r="I4" s="6"/>
      <c r="J4" s="6"/>
      <c r="K4" s="6"/>
      <c r="L4" s="6"/>
      <c r="M4" s="6" t="s">
        <v>12</v>
      </c>
      <c r="N4" s="6" t="s">
        <v>17</v>
      </c>
      <c r="O4" s="4" t="s">
        <v>17</v>
      </c>
      <c r="P4" s="4"/>
      <c r="Q4" s="4"/>
      <c r="R4" s="4" t="s">
        <v>20</v>
      </c>
      <c r="S4" s="26" t="s">
        <v>79</v>
      </c>
    </row>
    <row r="5" spans="1:19" ht="12.75">
      <c r="A5" s="11" t="s">
        <v>72</v>
      </c>
      <c r="B5" s="11" t="s">
        <v>59</v>
      </c>
      <c r="C5" s="11">
        <v>45</v>
      </c>
      <c r="D5" s="11">
        <v>2</v>
      </c>
      <c r="E5" s="11">
        <v>2</v>
      </c>
      <c r="F5" s="11">
        <v>1</v>
      </c>
      <c r="G5" s="11"/>
      <c r="H5" s="11"/>
      <c r="I5" s="11"/>
      <c r="J5" s="11">
        <v>6</v>
      </c>
      <c r="K5" s="11">
        <v>6</v>
      </c>
      <c r="L5" s="11">
        <v>1</v>
      </c>
      <c r="M5" s="11">
        <v>1</v>
      </c>
      <c r="N5" s="11"/>
      <c r="O5" s="11">
        <v>1</v>
      </c>
      <c r="P5" s="12">
        <f>SUM(L5:O5)</f>
        <v>3</v>
      </c>
      <c r="Q5" s="11">
        <v>3</v>
      </c>
      <c r="R5" s="14">
        <v>2.3</v>
      </c>
      <c r="S5" s="11"/>
    </row>
    <row r="6" spans="1:19" ht="12.75">
      <c r="A6" s="11" t="s">
        <v>73</v>
      </c>
      <c r="B6" s="11" t="s">
        <v>118</v>
      </c>
      <c r="C6" s="11">
        <v>45</v>
      </c>
      <c r="D6" s="11"/>
      <c r="E6" s="11"/>
      <c r="F6" s="11">
        <v>1</v>
      </c>
      <c r="G6" s="11"/>
      <c r="H6" s="11"/>
      <c r="I6" s="11"/>
      <c r="J6" s="11">
        <v>2</v>
      </c>
      <c r="K6" s="11">
        <v>8</v>
      </c>
      <c r="L6" s="11"/>
      <c r="M6" s="11"/>
      <c r="N6" s="11"/>
      <c r="O6" s="11">
        <v>1</v>
      </c>
      <c r="P6" s="13">
        <v>1</v>
      </c>
      <c r="Q6" s="11">
        <v>4</v>
      </c>
      <c r="R6" s="14">
        <v>2</v>
      </c>
      <c r="S6" s="11"/>
    </row>
    <row r="7" spans="1:19" ht="12.75">
      <c r="A7" s="11" t="s">
        <v>75</v>
      </c>
      <c r="B7" s="11" t="s">
        <v>58</v>
      </c>
      <c r="C7" s="11">
        <v>45</v>
      </c>
      <c r="D7" s="11">
        <v>1</v>
      </c>
      <c r="E7" s="11">
        <v>1</v>
      </c>
      <c r="F7" s="11"/>
      <c r="G7" s="11">
        <v>2</v>
      </c>
      <c r="H7" s="11"/>
      <c r="I7" s="11"/>
      <c r="J7" s="11">
        <v>8</v>
      </c>
      <c r="K7" s="11">
        <v>16</v>
      </c>
      <c r="L7" s="11">
        <v>1</v>
      </c>
      <c r="M7" s="11"/>
      <c r="N7" s="11"/>
      <c r="O7" s="11"/>
      <c r="P7" s="11">
        <f>SUM(L7:O7)</f>
        <v>1</v>
      </c>
      <c r="Q7" s="11">
        <v>5</v>
      </c>
      <c r="R7" s="14">
        <v>2.3</v>
      </c>
      <c r="S7" s="11"/>
    </row>
    <row r="8" spans="1:19" ht="12.75">
      <c r="A8" s="15" t="s">
        <v>76</v>
      </c>
      <c r="B8" s="11" t="s">
        <v>101</v>
      </c>
      <c r="C8" s="11">
        <v>45</v>
      </c>
      <c r="D8" s="11">
        <v>1</v>
      </c>
      <c r="E8" s="11"/>
      <c r="F8" s="11">
        <v>1</v>
      </c>
      <c r="G8" s="11"/>
      <c r="H8" s="11"/>
      <c r="I8" s="11"/>
      <c r="J8" s="11">
        <v>3</v>
      </c>
      <c r="K8" s="11">
        <v>19</v>
      </c>
      <c r="L8" s="11">
        <v>1</v>
      </c>
      <c r="M8" s="11"/>
      <c r="N8" s="11"/>
      <c r="O8" s="11">
        <v>1</v>
      </c>
      <c r="P8" s="11">
        <f>SUM(L8:O8)</f>
        <v>2</v>
      </c>
      <c r="Q8" s="11">
        <v>7</v>
      </c>
      <c r="R8" s="14">
        <v>2.45</v>
      </c>
      <c r="S8" s="11"/>
    </row>
    <row r="9" spans="1:19" ht="12.75">
      <c r="A9" s="25" t="s">
        <v>93</v>
      </c>
      <c r="B9" s="21" t="s">
        <v>98</v>
      </c>
      <c r="C9" s="21">
        <v>45</v>
      </c>
      <c r="D9" s="21">
        <v>1</v>
      </c>
      <c r="E9" s="21">
        <v>1</v>
      </c>
      <c r="F9" s="21"/>
      <c r="G9" s="21"/>
      <c r="H9" s="21"/>
      <c r="I9" s="21"/>
      <c r="J9" s="21">
        <v>2</v>
      </c>
      <c r="K9" s="21">
        <v>21</v>
      </c>
      <c r="L9" s="21">
        <v>1</v>
      </c>
      <c r="M9" s="21">
        <v>1</v>
      </c>
      <c r="N9" s="21"/>
      <c r="O9" s="21"/>
      <c r="P9" s="12">
        <f>SUM(L9:O9)</f>
        <v>2</v>
      </c>
      <c r="Q9" s="21">
        <v>9</v>
      </c>
      <c r="R9" s="29">
        <v>2.3</v>
      </c>
      <c r="S9" s="21"/>
    </row>
    <row r="10" spans="1:19" ht="12.75">
      <c r="A10" s="11" t="s">
        <v>94</v>
      </c>
      <c r="B10" s="11" t="s">
        <v>26</v>
      </c>
      <c r="C10" s="11">
        <v>45</v>
      </c>
      <c r="D10" s="11"/>
      <c r="E10" s="11">
        <v>1</v>
      </c>
      <c r="F10" s="11"/>
      <c r="G10" s="11">
        <v>3</v>
      </c>
      <c r="H10" s="11"/>
      <c r="I10" s="11"/>
      <c r="J10" s="11">
        <v>10</v>
      </c>
      <c r="K10" s="11">
        <v>31</v>
      </c>
      <c r="L10" s="11"/>
      <c r="M10" s="11">
        <v>1</v>
      </c>
      <c r="N10" s="11"/>
      <c r="O10" s="11"/>
      <c r="P10" s="13">
        <v>1</v>
      </c>
      <c r="Q10" s="11">
        <v>10</v>
      </c>
      <c r="R10" s="14">
        <v>2</v>
      </c>
      <c r="S10" s="11"/>
    </row>
    <row r="11" spans="1:19" ht="12.75">
      <c r="A11" s="11" t="s">
        <v>119</v>
      </c>
      <c r="B11" s="11" t="s">
        <v>28</v>
      </c>
      <c r="C11" s="11">
        <v>46</v>
      </c>
      <c r="D11" s="11">
        <v>2</v>
      </c>
      <c r="E11" s="11"/>
      <c r="F11" s="11">
        <v>1</v>
      </c>
      <c r="G11" s="11">
        <v>1</v>
      </c>
      <c r="H11" s="11"/>
      <c r="I11" s="11"/>
      <c r="J11" s="11">
        <v>7</v>
      </c>
      <c r="K11" s="11">
        <v>38</v>
      </c>
      <c r="L11" s="11">
        <v>2</v>
      </c>
      <c r="M11" s="11"/>
      <c r="N11" s="11"/>
      <c r="O11" s="11">
        <v>1</v>
      </c>
      <c r="P11" s="12">
        <f>SUM(L11:O11)</f>
        <v>3</v>
      </c>
      <c r="Q11" s="11">
        <v>13</v>
      </c>
      <c r="R11" s="14">
        <v>2.3</v>
      </c>
      <c r="S11" s="11"/>
    </row>
    <row r="12" spans="1:19" ht="12.75">
      <c r="A12" s="11" t="s">
        <v>120</v>
      </c>
      <c r="B12" s="11" t="s">
        <v>32</v>
      </c>
      <c r="C12" s="11">
        <v>46</v>
      </c>
      <c r="D12" s="11"/>
      <c r="E12" s="11">
        <v>1</v>
      </c>
      <c r="F12" s="11">
        <v>1</v>
      </c>
      <c r="G12" s="11">
        <v>1</v>
      </c>
      <c r="H12" s="11"/>
      <c r="I12" s="11"/>
      <c r="J12" s="11">
        <v>6</v>
      </c>
      <c r="K12" s="11">
        <v>44</v>
      </c>
      <c r="L12" s="11"/>
      <c r="M12" s="11"/>
      <c r="N12" s="11">
        <v>1</v>
      </c>
      <c r="O12" s="11"/>
      <c r="P12" s="13">
        <v>1</v>
      </c>
      <c r="Q12" s="11">
        <v>14</v>
      </c>
      <c r="R12" s="14">
        <v>2</v>
      </c>
      <c r="S12" s="11"/>
    </row>
    <row r="13" spans="1:19" ht="12.75">
      <c r="A13" s="15" t="s">
        <v>97</v>
      </c>
      <c r="B13" s="11" t="s">
        <v>25</v>
      </c>
      <c r="C13" s="11">
        <v>44</v>
      </c>
      <c r="D13" s="11"/>
      <c r="E13" s="11">
        <v>1</v>
      </c>
      <c r="F13" s="11">
        <v>1</v>
      </c>
      <c r="G13" s="11">
        <v>1</v>
      </c>
      <c r="H13" s="11"/>
      <c r="I13" s="11"/>
      <c r="J13" s="11">
        <v>6</v>
      </c>
      <c r="K13" s="11">
        <v>50</v>
      </c>
      <c r="L13" s="11"/>
      <c r="M13" s="11">
        <v>1</v>
      </c>
      <c r="N13" s="11"/>
      <c r="O13" s="11">
        <v>1</v>
      </c>
      <c r="P13" s="13">
        <f>SUM(L13:O13)</f>
        <v>2</v>
      </c>
      <c r="Q13" s="11">
        <v>16</v>
      </c>
      <c r="R13" s="14">
        <v>3</v>
      </c>
      <c r="S13" s="11"/>
    </row>
    <row r="14" spans="1:19" ht="12.75">
      <c r="A14" s="11" t="s">
        <v>99</v>
      </c>
      <c r="B14" s="11" t="s">
        <v>31</v>
      </c>
      <c r="C14" s="11">
        <v>44</v>
      </c>
      <c r="D14" s="11"/>
      <c r="E14" s="11"/>
      <c r="F14" s="11"/>
      <c r="G14" s="11">
        <v>1</v>
      </c>
      <c r="H14" s="11"/>
      <c r="I14" s="11"/>
      <c r="J14" s="11">
        <v>3</v>
      </c>
      <c r="K14" s="11">
        <v>53</v>
      </c>
      <c r="L14" s="11"/>
      <c r="M14" s="11"/>
      <c r="N14" s="11"/>
      <c r="O14" s="11"/>
      <c r="P14" s="13">
        <v>0</v>
      </c>
      <c r="Q14" s="11">
        <v>16</v>
      </c>
      <c r="R14" s="14">
        <v>2.3</v>
      </c>
      <c r="S14" s="11"/>
    </row>
    <row r="15" spans="1:19" ht="12.75">
      <c r="A15" s="11" t="s">
        <v>121</v>
      </c>
      <c r="B15" s="11" t="s">
        <v>29</v>
      </c>
      <c r="C15" s="11">
        <v>34</v>
      </c>
      <c r="D15" s="11"/>
      <c r="E15" s="11"/>
      <c r="F15" s="11"/>
      <c r="G15" s="11"/>
      <c r="H15" s="11"/>
      <c r="I15" s="11">
        <v>1</v>
      </c>
      <c r="J15" s="11">
        <v>1</v>
      </c>
      <c r="K15" s="11">
        <v>54</v>
      </c>
      <c r="L15" s="11"/>
      <c r="M15" s="11"/>
      <c r="N15" s="11"/>
      <c r="O15" s="11"/>
      <c r="P15" s="13">
        <v>0</v>
      </c>
      <c r="Q15" s="11">
        <v>16</v>
      </c>
      <c r="R15" s="14">
        <v>2</v>
      </c>
      <c r="S15" s="11"/>
    </row>
    <row r="16" spans="1:19" ht="12.75">
      <c r="A16" s="11" t="s">
        <v>122</v>
      </c>
      <c r="B16" s="11" t="s">
        <v>27</v>
      </c>
      <c r="C16" s="11">
        <v>31</v>
      </c>
      <c r="D16" s="11"/>
      <c r="E16" s="11"/>
      <c r="F16" s="11"/>
      <c r="G16" s="11"/>
      <c r="H16" s="11"/>
      <c r="I16" s="11"/>
      <c r="J16" s="11">
        <v>0</v>
      </c>
      <c r="K16" s="11">
        <v>54</v>
      </c>
      <c r="L16" s="11"/>
      <c r="M16" s="11"/>
      <c r="N16" s="11"/>
      <c r="O16" s="11"/>
      <c r="P16" s="13">
        <v>0</v>
      </c>
      <c r="Q16" s="11">
        <v>16</v>
      </c>
      <c r="R16" s="14">
        <v>2</v>
      </c>
      <c r="S16" s="11"/>
    </row>
    <row r="17" spans="1:19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3"/>
      <c r="Q17" s="11"/>
      <c r="R17" s="14"/>
      <c r="S17" s="34" t="s">
        <v>127</v>
      </c>
    </row>
    <row r="18" spans="1:19" ht="12.75">
      <c r="A18" s="11"/>
      <c r="B18" s="194" t="s">
        <v>421</v>
      </c>
      <c r="C18" s="197">
        <v>0.047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34" t="s">
        <v>103</v>
      </c>
    </row>
    <row r="19" spans="1:19" ht="13.5">
      <c r="A19" s="40"/>
      <c r="B19" s="39" t="s">
        <v>80</v>
      </c>
      <c r="C19" s="40"/>
      <c r="D19" s="39">
        <f aca="true" t="shared" si="0" ref="D19:J19">SUM(D5:D17)</f>
        <v>7</v>
      </c>
      <c r="E19" s="39">
        <f t="shared" si="0"/>
        <v>7</v>
      </c>
      <c r="F19" s="39">
        <f t="shared" si="0"/>
        <v>6</v>
      </c>
      <c r="G19" s="39">
        <f t="shared" si="0"/>
        <v>9</v>
      </c>
      <c r="H19" s="39">
        <f t="shared" si="0"/>
        <v>0</v>
      </c>
      <c r="I19" s="39">
        <f t="shared" si="0"/>
        <v>1</v>
      </c>
      <c r="J19" s="39">
        <f t="shared" si="0"/>
        <v>54</v>
      </c>
      <c r="K19" s="39"/>
      <c r="L19" s="39">
        <f>SUM(L5:L17)</f>
        <v>6</v>
      </c>
      <c r="M19" s="39">
        <f>SUM(M5:M17)</f>
        <v>4</v>
      </c>
      <c r="N19" s="39">
        <f>SUM(N5:N17)</f>
        <v>1</v>
      </c>
      <c r="O19" s="39">
        <f>SUM(O5:O18)</f>
        <v>5</v>
      </c>
      <c r="P19" s="41">
        <f>SUM(P5:P17)</f>
        <v>16</v>
      </c>
      <c r="Q19" s="39">
        <v>16</v>
      </c>
      <c r="R19" s="42">
        <v>28.15</v>
      </c>
      <c r="S19" s="43">
        <v>72.61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15" t="s">
        <v>108</v>
      </c>
      <c r="B21" s="11" t="s">
        <v>128</v>
      </c>
      <c r="C21" s="11">
        <v>30</v>
      </c>
      <c r="D21" s="11"/>
      <c r="E21" s="11"/>
      <c r="F21" s="11"/>
      <c r="G21" s="11"/>
      <c r="H21" s="11"/>
      <c r="I21" s="11"/>
      <c r="J21" s="11">
        <v>0</v>
      </c>
      <c r="K21" s="11">
        <v>54</v>
      </c>
      <c r="L21" s="11"/>
      <c r="M21" s="11"/>
      <c r="N21" s="11"/>
      <c r="O21" s="11"/>
      <c r="P21" s="13">
        <v>0</v>
      </c>
      <c r="Q21" s="11">
        <v>13</v>
      </c>
      <c r="R21" s="14">
        <v>2</v>
      </c>
      <c r="S21" s="11"/>
    </row>
    <row r="22" spans="1:19" ht="12.75">
      <c r="A22" s="11" t="s">
        <v>106</v>
      </c>
      <c r="B22" s="11" t="s">
        <v>129</v>
      </c>
      <c r="C22" s="11">
        <v>29</v>
      </c>
      <c r="D22" s="11"/>
      <c r="E22" s="11">
        <v>5</v>
      </c>
      <c r="F22" s="11"/>
      <c r="G22" s="11"/>
      <c r="H22" s="11"/>
      <c r="I22" s="11"/>
      <c r="J22" s="11">
        <v>5</v>
      </c>
      <c r="K22" s="11">
        <v>59</v>
      </c>
      <c r="L22" s="11"/>
      <c r="M22" s="11"/>
      <c r="N22" s="11"/>
      <c r="O22" s="11"/>
      <c r="P22" s="13">
        <v>0</v>
      </c>
      <c r="Q22" s="11">
        <v>16</v>
      </c>
      <c r="R22" s="14">
        <v>2</v>
      </c>
      <c r="S22" s="11"/>
    </row>
    <row r="23" spans="1:19" ht="12.75">
      <c r="A23" s="11" t="s">
        <v>107</v>
      </c>
      <c r="B23" s="11" t="s">
        <v>31</v>
      </c>
      <c r="C23" s="11">
        <v>17</v>
      </c>
      <c r="D23" s="11">
        <v>1</v>
      </c>
      <c r="E23" s="11"/>
      <c r="F23" s="11">
        <v>1</v>
      </c>
      <c r="G23" s="11"/>
      <c r="H23" s="11"/>
      <c r="I23" s="11"/>
      <c r="J23" s="11">
        <v>3</v>
      </c>
      <c r="K23" s="11">
        <v>62</v>
      </c>
      <c r="L23" s="11"/>
      <c r="M23" s="11"/>
      <c r="N23" s="11"/>
      <c r="O23" s="11">
        <v>1</v>
      </c>
      <c r="P23" s="13">
        <v>1</v>
      </c>
      <c r="Q23" s="11">
        <v>17</v>
      </c>
      <c r="R23" s="14">
        <v>2</v>
      </c>
      <c r="S23" s="11"/>
    </row>
    <row r="24" spans="1:19" ht="12.75">
      <c r="A24" s="11" t="s">
        <v>109</v>
      </c>
      <c r="B24" s="11" t="s">
        <v>130</v>
      </c>
      <c r="C24" s="11">
        <v>17</v>
      </c>
      <c r="D24" s="11"/>
      <c r="E24" s="11"/>
      <c r="F24" s="11"/>
      <c r="G24" s="11">
        <v>1</v>
      </c>
      <c r="H24" s="11"/>
      <c r="I24" s="11"/>
      <c r="J24" s="11">
        <v>3</v>
      </c>
      <c r="K24" s="11">
        <v>65</v>
      </c>
      <c r="L24" s="11"/>
      <c r="M24" s="11"/>
      <c r="N24" s="11"/>
      <c r="O24" s="11"/>
      <c r="P24" s="12">
        <v>0</v>
      </c>
      <c r="Q24" s="11">
        <v>17</v>
      </c>
      <c r="R24" s="14">
        <v>2</v>
      </c>
      <c r="S24" s="11"/>
    </row>
    <row r="25" spans="1:19" ht="12.75">
      <c r="A25" s="11" t="s">
        <v>125</v>
      </c>
      <c r="B25" s="11" t="s">
        <v>129</v>
      </c>
      <c r="C25" s="11">
        <v>21</v>
      </c>
      <c r="D25" s="11"/>
      <c r="E25" s="11"/>
      <c r="F25" s="11">
        <v>1</v>
      </c>
      <c r="G25" s="11"/>
      <c r="H25" s="11">
        <v>2</v>
      </c>
      <c r="I25" s="11"/>
      <c r="J25" s="11">
        <v>4</v>
      </c>
      <c r="K25" s="11">
        <v>69</v>
      </c>
      <c r="L25" s="11"/>
      <c r="M25" s="11"/>
      <c r="N25" s="11">
        <v>1</v>
      </c>
      <c r="O25" s="11">
        <v>2</v>
      </c>
      <c r="P25" s="11">
        <v>3</v>
      </c>
      <c r="Q25" s="11">
        <v>20</v>
      </c>
      <c r="R25" s="14">
        <v>2</v>
      </c>
      <c r="S25" s="11"/>
    </row>
    <row r="26" spans="1:19" ht="12.75">
      <c r="A26" s="11" t="s">
        <v>126</v>
      </c>
      <c r="B26" s="11" t="s">
        <v>131</v>
      </c>
      <c r="C26" s="11">
        <v>21</v>
      </c>
      <c r="D26" s="11"/>
      <c r="E26" s="11">
        <v>1</v>
      </c>
      <c r="F26" s="11"/>
      <c r="G26" s="11"/>
      <c r="H26" s="11"/>
      <c r="I26" s="11"/>
      <c r="J26" s="11">
        <v>1</v>
      </c>
      <c r="K26" s="11">
        <v>70</v>
      </c>
      <c r="L26" s="11"/>
      <c r="M26" s="11">
        <v>1</v>
      </c>
      <c r="N26" s="11"/>
      <c r="O26" s="11"/>
      <c r="P26" s="11">
        <v>1</v>
      </c>
      <c r="Q26" s="11">
        <v>21</v>
      </c>
      <c r="R26" s="14">
        <v>1.3</v>
      </c>
      <c r="S26" s="11"/>
    </row>
    <row r="27" spans="1:19" ht="12.75">
      <c r="A27" s="11" t="s">
        <v>123</v>
      </c>
      <c r="B27" s="11" t="s">
        <v>132</v>
      </c>
      <c r="C27" s="11">
        <v>20</v>
      </c>
      <c r="D27" s="11"/>
      <c r="E27" s="11">
        <v>1</v>
      </c>
      <c r="F27" s="11"/>
      <c r="G27" s="11"/>
      <c r="H27" s="11"/>
      <c r="I27" s="11"/>
      <c r="J27" s="11">
        <v>1</v>
      </c>
      <c r="K27" s="11">
        <v>71</v>
      </c>
      <c r="L27" s="11"/>
      <c r="M27" s="11"/>
      <c r="N27" s="11"/>
      <c r="O27" s="11"/>
      <c r="P27" s="11">
        <v>0</v>
      </c>
      <c r="Q27" s="11">
        <v>21</v>
      </c>
      <c r="R27" s="14">
        <v>2</v>
      </c>
      <c r="S27" s="11"/>
    </row>
    <row r="28" spans="1:19" ht="12.75">
      <c r="A28" s="11" t="s">
        <v>124</v>
      </c>
      <c r="B28" s="11" t="s">
        <v>133</v>
      </c>
      <c r="C28" s="11">
        <v>20</v>
      </c>
      <c r="D28" s="11"/>
      <c r="E28" s="11"/>
      <c r="F28" s="11"/>
      <c r="G28" s="11"/>
      <c r="H28" s="11"/>
      <c r="I28" s="11"/>
      <c r="J28" s="11">
        <v>0</v>
      </c>
      <c r="K28" s="11">
        <v>71</v>
      </c>
      <c r="L28" s="11"/>
      <c r="M28" s="11"/>
      <c r="N28" s="11"/>
      <c r="O28" s="11"/>
      <c r="P28" s="11">
        <v>0</v>
      </c>
      <c r="Q28" s="11">
        <v>21</v>
      </c>
      <c r="R28" s="14">
        <v>1.3</v>
      </c>
      <c r="S28" s="11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3.5">
      <c r="A30" s="30"/>
      <c r="B30" s="31" t="s">
        <v>80</v>
      </c>
      <c r="C30" s="31"/>
      <c r="D30" s="36">
        <f aca="true" t="shared" si="1" ref="D30:J30">SUM(D19:D29)</f>
        <v>8</v>
      </c>
      <c r="E30" s="36">
        <f t="shared" si="1"/>
        <v>14</v>
      </c>
      <c r="F30" s="36">
        <f t="shared" si="1"/>
        <v>8</v>
      </c>
      <c r="G30" s="36">
        <f t="shared" si="1"/>
        <v>10</v>
      </c>
      <c r="H30" s="36">
        <f t="shared" si="1"/>
        <v>2</v>
      </c>
      <c r="I30" s="36">
        <f t="shared" si="1"/>
        <v>1</v>
      </c>
      <c r="J30" s="36">
        <f t="shared" si="1"/>
        <v>71</v>
      </c>
      <c r="K30" s="36"/>
      <c r="L30" s="36">
        <f>SUM(L19:L29)</f>
        <v>6</v>
      </c>
      <c r="M30" s="36">
        <f>SUM(M19:M29)</f>
        <v>5</v>
      </c>
      <c r="N30" s="36">
        <f>SUM(N19:N29)</f>
        <v>2</v>
      </c>
      <c r="O30" s="36">
        <f>SUM(O19:O29)</f>
        <v>8</v>
      </c>
      <c r="P30" s="36">
        <f>SUM(P19:P29)</f>
        <v>21</v>
      </c>
      <c r="Q30" s="36"/>
      <c r="R30" s="37">
        <v>43.15</v>
      </c>
      <c r="S30" s="38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8.140625" style="0" customWidth="1"/>
    <col min="2" max="2" width="16.140625" style="0" customWidth="1"/>
    <col min="3" max="3" width="6.42187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28125" style="0" customWidth="1"/>
    <col min="17" max="17" width="7.140625" style="0" customWidth="1"/>
    <col min="18" max="18" width="6.140625" style="0" customWidth="1"/>
    <col min="19" max="19" width="12.28125" style="0" customWidth="1"/>
  </cols>
  <sheetData>
    <row r="1" spans="1:19" ht="12.75">
      <c r="A1" s="10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2" t="s">
        <v>0</v>
      </c>
      <c r="B2" s="2" t="s">
        <v>1</v>
      </c>
      <c r="C2" s="2" t="s">
        <v>2</v>
      </c>
      <c r="D2" s="7"/>
      <c r="E2" s="8"/>
      <c r="F2" s="8" t="s">
        <v>4</v>
      </c>
      <c r="G2" s="8"/>
      <c r="H2" s="8"/>
      <c r="I2" s="9"/>
      <c r="J2" s="3" t="s">
        <v>8</v>
      </c>
      <c r="K2" s="3" t="s">
        <v>8</v>
      </c>
      <c r="L2" s="7"/>
      <c r="M2" s="8" t="s">
        <v>7</v>
      </c>
      <c r="N2" s="8"/>
      <c r="O2" s="9"/>
      <c r="P2" s="3" t="s">
        <v>8</v>
      </c>
      <c r="Q2" s="3" t="s">
        <v>8</v>
      </c>
      <c r="R2" s="6" t="s">
        <v>2</v>
      </c>
      <c r="S2" s="27" t="s">
        <v>21</v>
      </c>
    </row>
    <row r="3" spans="1:19" ht="12.75">
      <c r="A3" s="5"/>
      <c r="B3" s="5"/>
      <c r="C3" s="5" t="s">
        <v>3</v>
      </c>
      <c r="D3" s="5" t="s">
        <v>5</v>
      </c>
      <c r="E3" s="5" t="s">
        <v>11</v>
      </c>
      <c r="F3" s="5" t="s">
        <v>77</v>
      </c>
      <c r="G3" s="5" t="s">
        <v>77</v>
      </c>
      <c r="H3" s="5" t="s">
        <v>16</v>
      </c>
      <c r="I3" s="5" t="s">
        <v>6</v>
      </c>
      <c r="J3" s="6" t="s">
        <v>9</v>
      </c>
      <c r="K3" s="6" t="s">
        <v>10</v>
      </c>
      <c r="L3" s="2" t="s">
        <v>5</v>
      </c>
      <c r="M3" s="3" t="s">
        <v>11</v>
      </c>
      <c r="N3" s="3" t="s">
        <v>5</v>
      </c>
      <c r="O3" s="3" t="s">
        <v>18</v>
      </c>
      <c r="P3" s="6" t="s">
        <v>9</v>
      </c>
      <c r="Q3" s="6" t="s">
        <v>10</v>
      </c>
      <c r="R3" s="6" t="s">
        <v>19</v>
      </c>
      <c r="S3" s="28" t="s">
        <v>78</v>
      </c>
    </row>
    <row r="4" spans="1:19" ht="12.75">
      <c r="A4" s="6"/>
      <c r="B4" s="6"/>
      <c r="C4" s="6"/>
      <c r="D4" s="6"/>
      <c r="E4" s="6" t="s">
        <v>12</v>
      </c>
      <c r="F4" s="6" t="s">
        <v>14</v>
      </c>
      <c r="G4" s="6" t="s">
        <v>15</v>
      </c>
      <c r="H4" s="6" t="s">
        <v>17</v>
      </c>
      <c r="I4" s="6"/>
      <c r="J4" s="6"/>
      <c r="K4" s="6"/>
      <c r="L4" s="6"/>
      <c r="M4" s="6" t="s">
        <v>12</v>
      </c>
      <c r="N4" s="6" t="s">
        <v>17</v>
      </c>
      <c r="O4" s="4" t="s">
        <v>17</v>
      </c>
      <c r="P4" s="4"/>
      <c r="Q4" s="4"/>
      <c r="R4" s="4" t="s">
        <v>20</v>
      </c>
      <c r="S4" s="26" t="s">
        <v>79</v>
      </c>
    </row>
    <row r="5" spans="1:19" ht="12.75">
      <c r="A5" s="11" t="s">
        <v>69</v>
      </c>
      <c r="B5" s="11" t="s">
        <v>58</v>
      </c>
      <c r="C5" s="34">
        <v>45</v>
      </c>
      <c r="D5" s="34">
        <v>3</v>
      </c>
      <c r="E5" s="34"/>
      <c r="F5" s="34">
        <v>1</v>
      </c>
      <c r="G5" s="34">
        <v>1</v>
      </c>
      <c r="H5" s="34"/>
      <c r="I5" s="34">
        <v>1</v>
      </c>
      <c r="J5" s="34">
        <v>9</v>
      </c>
      <c r="K5" s="34">
        <v>9</v>
      </c>
      <c r="L5" s="34">
        <v>1</v>
      </c>
      <c r="M5" s="34"/>
      <c r="N5" s="34"/>
      <c r="O5" s="34">
        <v>1</v>
      </c>
      <c r="P5" s="44">
        <v>2</v>
      </c>
      <c r="Q5" s="34">
        <v>2</v>
      </c>
      <c r="R5" s="45">
        <v>2.15</v>
      </c>
      <c r="S5" s="11"/>
    </row>
    <row r="6" spans="1:19" ht="13.5" thickBot="1">
      <c r="A6" s="58" t="s">
        <v>71</v>
      </c>
      <c r="B6" s="58" t="s">
        <v>101</v>
      </c>
      <c r="C6" s="59">
        <v>45</v>
      </c>
      <c r="D6" s="59"/>
      <c r="E6" s="59"/>
      <c r="F6" s="59"/>
      <c r="G6" s="59"/>
      <c r="H6" s="59"/>
      <c r="I6" s="59"/>
      <c r="J6" s="59">
        <v>0</v>
      </c>
      <c r="K6" s="59">
        <v>9</v>
      </c>
      <c r="L6" s="59"/>
      <c r="M6" s="59"/>
      <c r="N6" s="59"/>
      <c r="O6" s="59"/>
      <c r="P6" s="60">
        <v>0</v>
      </c>
      <c r="Q6" s="59">
        <v>2</v>
      </c>
      <c r="R6" s="61">
        <v>2</v>
      </c>
      <c r="S6" s="58"/>
    </row>
    <row r="7" spans="1:19" ht="12.75">
      <c r="A7" s="21" t="s">
        <v>72</v>
      </c>
      <c r="B7" s="21" t="s">
        <v>59</v>
      </c>
      <c r="C7" s="47">
        <v>45</v>
      </c>
      <c r="D7" s="47">
        <v>1</v>
      </c>
      <c r="E7" s="47"/>
      <c r="F7" s="47">
        <v>2</v>
      </c>
      <c r="G7" s="47"/>
      <c r="H7" s="47"/>
      <c r="I7" s="47"/>
      <c r="J7" s="47">
        <v>5</v>
      </c>
      <c r="K7" s="47">
        <v>14</v>
      </c>
      <c r="L7" s="47">
        <v>1</v>
      </c>
      <c r="M7" s="47">
        <v>2</v>
      </c>
      <c r="N7" s="47">
        <v>2</v>
      </c>
      <c r="O7" s="47"/>
      <c r="P7" s="47">
        <v>5</v>
      </c>
      <c r="Q7" s="47">
        <v>7</v>
      </c>
      <c r="R7" s="48">
        <v>2.15</v>
      </c>
      <c r="S7" s="21"/>
    </row>
    <row r="8" spans="1:19" ht="13.5" thickBot="1">
      <c r="A8" s="62" t="s">
        <v>73</v>
      </c>
      <c r="B8" s="58" t="s">
        <v>31</v>
      </c>
      <c r="C8" s="59">
        <v>45</v>
      </c>
      <c r="D8" s="59">
        <v>1</v>
      </c>
      <c r="E8" s="59"/>
      <c r="F8" s="59">
        <v>1</v>
      </c>
      <c r="G8" s="59"/>
      <c r="H8" s="59"/>
      <c r="I8" s="59"/>
      <c r="J8" s="59">
        <v>3</v>
      </c>
      <c r="K8" s="59">
        <v>17</v>
      </c>
      <c r="L8" s="59">
        <v>1</v>
      </c>
      <c r="M8" s="59"/>
      <c r="N8" s="59"/>
      <c r="O8" s="59"/>
      <c r="P8" s="59">
        <v>1</v>
      </c>
      <c r="Q8" s="59">
        <v>8</v>
      </c>
      <c r="R8" s="61">
        <v>2.15</v>
      </c>
      <c r="S8" s="58"/>
    </row>
    <row r="9" spans="1:19" ht="12.75">
      <c r="A9" s="25" t="s">
        <v>75</v>
      </c>
      <c r="B9" s="21" t="s">
        <v>98</v>
      </c>
      <c r="C9" s="47">
        <v>45</v>
      </c>
      <c r="D9" s="47"/>
      <c r="E9" s="47">
        <v>2</v>
      </c>
      <c r="F9" s="47">
        <v>1</v>
      </c>
      <c r="G9" s="47"/>
      <c r="H9" s="47">
        <v>1</v>
      </c>
      <c r="I9" s="47"/>
      <c r="J9" s="47">
        <v>5</v>
      </c>
      <c r="K9" s="47">
        <v>22</v>
      </c>
      <c r="L9" s="47"/>
      <c r="M9" s="47">
        <v>1</v>
      </c>
      <c r="N9" s="47">
        <v>1</v>
      </c>
      <c r="O9" s="47">
        <v>1</v>
      </c>
      <c r="P9" s="44">
        <v>3</v>
      </c>
      <c r="Q9" s="47">
        <v>11</v>
      </c>
      <c r="R9" s="48">
        <v>2.15</v>
      </c>
      <c r="S9" s="21"/>
    </row>
    <row r="10" spans="1:19" ht="13.5" thickBot="1">
      <c r="A10" s="58" t="s">
        <v>76</v>
      </c>
      <c r="B10" s="58" t="s">
        <v>27</v>
      </c>
      <c r="C10" s="59">
        <v>43</v>
      </c>
      <c r="D10" s="59"/>
      <c r="E10" s="59"/>
      <c r="F10" s="59"/>
      <c r="G10" s="59"/>
      <c r="H10" s="59"/>
      <c r="I10" s="59"/>
      <c r="J10" s="59">
        <v>0</v>
      </c>
      <c r="K10" s="59">
        <v>22</v>
      </c>
      <c r="L10" s="59"/>
      <c r="M10" s="59"/>
      <c r="N10" s="59"/>
      <c r="O10" s="59"/>
      <c r="P10" s="60">
        <v>0</v>
      </c>
      <c r="Q10" s="59">
        <v>11</v>
      </c>
      <c r="R10" s="61">
        <v>2</v>
      </c>
      <c r="S10" s="58"/>
    </row>
    <row r="11" spans="1:19" ht="12.75">
      <c r="A11" s="21" t="s">
        <v>93</v>
      </c>
      <c r="B11" s="21" t="s">
        <v>25</v>
      </c>
      <c r="C11" s="47">
        <v>46</v>
      </c>
      <c r="D11" s="47">
        <v>3</v>
      </c>
      <c r="E11" s="47">
        <v>2</v>
      </c>
      <c r="F11" s="47">
        <v>2</v>
      </c>
      <c r="G11" s="47">
        <v>1</v>
      </c>
      <c r="H11" s="47"/>
      <c r="I11" s="47">
        <v>2</v>
      </c>
      <c r="J11" s="47">
        <v>14</v>
      </c>
      <c r="K11" s="47">
        <v>36</v>
      </c>
      <c r="L11" s="47">
        <v>2</v>
      </c>
      <c r="M11" s="47"/>
      <c r="N11" s="47"/>
      <c r="O11" s="47">
        <v>1</v>
      </c>
      <c r="P11" s="44">
        <v>3</v>
      </c>
      <c r="Q11" s="47">
        <v>14</v>
      </c>
      <c r="R11" s="48">
        <v>2.3</v>
      </c>
      <c r="S11" s="21"/>
    </row>
    <row r="12" spans="1:19" ht="13.5" thickBot="1">
      <c r="A12" s="58" t="s">
        <v>94</v>
      </c>
      <c r="B12" s="58" t="s">
        <v>34</v>
      </c>
      <c r="C12" s="59">
        <v>46</v>
      </c>
      <c r="D12" s="59">
        <v>1</v>
      </c>
      <c r="E12" s="59"/>
      <c r="F12" s="59">
        <v>1</v>
      </c>
      <c r="G12" s="59"/>
      <c r="H12" s="59"/>
      <c r="I12" s="59">
        <v>1</v>
      </c>
      <c r="J12" s="59">
        <v>4</v>
      </c>
      <c r="K12" s="59">
        <v>40</v>
      </c>
      <c r="L12" s="59">
        <v>1</v>
      </c>
      <c r="M12" s="59"/>
      <c r="N12" s="59">
        <v>1</v>
      </c>
      <c r="O12" s="59"/>
      <c r="P12" s="60">
        <v>2</v>
      </c>
      <c r="Q12" s="59">
        <v>16</v>
      </c>
      <c r="R12" s="61">
        <v>2.15</v>
      </c>
      <c r="S12" s="58"/>
    </row>
    <row r="13" spans="1:19" ht="12.75">
      <c r="A13" s="25" t="s">
        <v>119</v>
      </c>
      <c r="B13" s="21" t="s">
        <v>28</v>
      </c>
      <c r="C13" s="47">
        <v>44</v>
      </c>
      <c r="D13" s="47"/>
      <c r="E13" s="47"/>
      <c r="F13" s="47">
        <v>1</v>
      </c>
      <c r="G13" s="47"/>
      <c r="H13" s="47"/>
      <c r="I13" s="47"/>
      <c r="J13" s="47">
        <v>2</v>
      </c>
      <c r="K13" s="47">
        <v>42</v>
      </c>
      <c r="L13" s="47"/>
      <c r="M13" s="47">
        <v>1</v>
      </c>
      <c r="N13" s="47"/>
      <c r="O13" s="47">
        <v>1</v>
      </c>
      <c r="P13" s="44">
        <v>2</v>
      </c>
      <c r="Q13" s="47">
        <v>18</v>
      </c>
      <c r="R13" s="48">
        <v>2.3</v>
      </c>
      <c r="S13" s="21"/>
    </row>
    <row r="14" spans="1:19" ht="13.5" thickBot="1">
      <c r="A14" s="58" t="s">
        <v>120</v>
      </c>
      <c r="B14" s="58" t="s">
        <v>26</v>
      </c>
      <c r="C14" s="59">
        <v>44</v>
      </c>
      <c r="D14" s="59"/>
      <c r="E14" s="59">
        <v>2</v>
      </c>
      <c r="F14" s="59"/>
      <c r="G14" s="59"/>
      <c r="H14" s="59"/>
      <c r="I14" s="59">
        <v>1</v>
      </c>
      <c r="J14" s="59">
        <v>3</v>
      </c>
      <c r="K14" s="59">
        <v>45</v>
      </c>
      <c r="L14" s="59"/>
      <c r="M14" s="59">
        <v>1</v>
      </c>
      <c r="N14" s="59"/>
      <c r="O14" s="59"/>
      <c r="P14" s="60">
        <v>1</v>
      </c>
      <c r="Q14" s="59">
        <v>19</v>
      </c>
      <c r="R14" s="61">
        <v>2.15</v>
      </c>
      <c r="S14" s="58"/>
    </row>
    <row r="15" spans="1:19" ht="12.75">
      <c r="A15" s="21" t="s">
        <v>95</v>
      </c>
      <c r="B15" s="21" t="s">
        <v>29</v>
      </c>
      <c r="C15" s="47">
        <v>41</v>
      </c>
      <c r="D15" s="47">
        <v>1</v>
      </c>
      <c r="E15" s="47">
        <v>1</v>
      </c>
      <c r="F15" s="47">
        <v>1</v>
      </c>
      <c r="G15" s="47">
        <v>1</v>
      </c>
      <c r="H15" s="47"/>
      <c r="I15" s="47">
        <v>1</v>
      </c>
      <c r="J15" s="47">
        <v>8</v>
      </c>
      <c r="K15" s="47">
        <v>53</v>
      </c>
      <c r="L15" s="47"/>
      <c r="M15" s="47"/>
      <c r="N15" s="47">
        <v>1</v>
      </c>
      <c r="O15" s="47">
        <v>1</v>
      </c>
      <c r="P15" s="44">
        <v>2</v>
      </c>
      <c r="Q15" s="47">
        <v>21</v>
      </c>
      <c r="R15" s="48">
        <v>2</v>
      </c>
      <c r="S15" s="21"/>
    </row>
    <row r="16" spans="1:19" ht="12.75">
      <c r="A16" s="11" t="s">
        <v>96</v>
      </c>
      <c r="B16" s="11" t="s">
        <v>32</v>
      </c>
      <c r="C16" s="34">
        <v>40</v>
      </c>
      <c r="D16" s="34"/>
      <c r="E16" s="34"/>
      <c r="F16" s="34"/>
      <c r="G16" s="34"/>
      <c r="H16" s="34"/>
      <c r="I16" s="34"/>
      <c r="J16" s="34">
        <v>0</v>
      </c>
      <c r="K16" s="34">
        <v>53</v>
      </c>
      <c r="L16" s="34"/>
      <c r="M16" s="34"/>
      <c r="N16" s="34"/>
      <c r="O16" s="34"/>
      <c r="P16" s="46"/>
      <c r="Q16" s="34">
        <v>0</v>
      </c>
      <c r="R16" s="45">
        <v>1.3</v>
      </c>
      <c r="S16" s="11"/>
    </row>
    <row r="17" spans="1:19" ht="12.75">
      <c r="A17" s="11"/>
      <c r="B17" s="11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46"/>
      <c r="Q17" s="34"/>
      <c r="R17" s="45"/>
      <c r="S17" s="34" t="s">
        <v>136</v>
      </c>
    </row>
    <row r="18" spans="1:19" ht="12.75">
      <c r="A18" s="11"/>
      <c r="B18" s="194" t="s">
        <v>421</v>
      </c>
      <c r="C18" s="195">
        <v>0.059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35" t="s">
        <v>137</v>
      </c>
    </row>
    <row r="19" spans="1:19" ht="13.5">
      <c r="A19" s="40"/>
      <c r="B19" s="39" t="s">
        <v>80</v>
      </c>
      <c r="C19" s="50"/>
      <c r="D19" s="51">
        <f>SUM(D5:D18)</f>
        <v>10</v>
      </c>
      <c r="E19" s="51">
        <f>SUM(E5:E18)</f>
        <v>7</v>
      </c>
      <c r="F19" s="51">
        <v>10</v>
      </c>
      <c r="G19" s="51">
        <v>3</v>
      </c>
      <c r="H19" s="51">
        <v>1</v>
      </c>
      <c r="I19" s="51">
        <f>SUM(I5:I18)</f>
        <v>6</v>
      </c>
      <c r="J19" s="51"/>
      <c r="K19" s="51">
        <v>53</v>
      </c>
      <c r="L19" s="51">
        <f>SUM(L5:L18)</f>
        <v>6</v>
      </c>
      <c r="M19" s="51">
        <f>SUM(M5:M18)</f>
        <v>5</v>
      </c>
      <c r="N19" s="51">
        <f>SUM(N5:N18)</f>
        <v>5</v>
      </c>
      <c r="O19" s="51">
        <f>SUM(O5:O18)</f>
        <v>5</v>
      </c>
      <c r="P19" s="52"/>
      <c r="Q19" s="51">
        <v>21</v>
      </c>
      <c r="R19" s="53">
        <v>26</v>
      </c>
      <c r="S19" s="43">
        <v>54.83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15" t="s">
        <v>138</v>
      </c>
      <c r="B21" s="11" t="s">
        <v>139</v>
      </c>
      <c r="C21" s="34">
        <v>27</v>
      </c>
      <c r="D21" s="34">
        <v>1</v>
      </c>
      <c r="E21" s="34">
        <v>3</v>
      </c>
      <c r="F21" s="34"/>
      <c r="G21" s="34"/>
      <c r="H21" s="34"/>
      <c r="I21" s="34"/>
      <c r="J21" s="34">
        <v>4</v>
      </c>
      <c r="K21" s="34">
        <v>57</v>
      </c>
      <c r="L21" s="34"/>
      <c r="M21" s="34">
        <v>1</v>
      </c>
      <c r="N21" s="34"/>
      <c r="O21" s="34"/>
      <c r="P21" s="46">
        <v>1</v>
      </c>
      <c r="Q21" s="34">
        <v>22</v>
      </c>
      <c r="R21" s="45">
        <v>2</v>
      </c>
      <c r="S21" s="34"/>
    </row>
    <row r="22" spans="1:19" ht="12.75">
      <c r="A22" s="11" t="s">
        <v>140</v>
      </c>
      <c r="B22" s="11" t="s">
        <v>66</v>
      </c>
      <c r="C22" s="34">
        <v>25</v>
      </c>
      <c r="D22" s="34"/>
      <c r="E22" s="34">
        <v>3</v>
      </c>
      <c r="F22" s="34"/>
      <c r="G22" s="34"/>
      <c r="H22" s="34"/>
      <c r="I22" s="34"/>
      <c r="J22" s="34">
        <v>3</v>
      </c>
      <c r="K22" s="34">
        <v>60</v>
      </c>
      <c r="L22" s="34"/>
      <c r="M22" s="34"/>
      <c r="N22" s="34"/>
      <c r="O22" s="34"/>
      <c r="P22" s="46">
        <v>0</v>
      </c>
      <c r="Q22" s="34">
        <v>22</v>
      </c>
      <c r="R22" s="45">
        <v>1.45</v>
      </c>
      <c r="S22" s="34"/>
    </row>
    <row r="23" spans="1:19" ht="12.75">
      <c r="A23" s="11" t="s">
        <v>141</v>
      </c>
      <c r="B23" s="11" t="s">
        <v>58</v>
      </c>
      <c r="C23" s="34">
        <v>23</v>
      </c>
      <c r="D23" s="34"/>
      <c r="E23" s="34">
        <v>4</v>
      </c>
      <c r="F23" s="34"/>
      <c r="G23" s="34"/>
      <c r="H23" s="34"/>
      <c r="I23" s="34"/>
      <c r="J23" s="34">
        <v>4</v>
      </c>
      <c r="K23" s="34">
        <v>64</v>
      </c>
      <c r="L23" s="34"/>
      <c r="M23" s="34">
        <v>1</v>
      </c>
      <c r="N23" s="34"/>
      <c r="O23" s="34"/>
      <c r="P23" s="46">
        <v>1</v>
      </c>
      <c r="Q23" s="34">
        <v>23</v>
      </c>
      <c r="R23" s="45">
        <v>2</v>
      </c>
      <c r="S23" s="34"/>
    </row>
    <row r="24" spans="1:19" ht="12.75">
      <c r="A24" s="15" t="s">
        <v>142</v>
      </c>
      <c r="B24" s="11" t="s">
        <v>112</v>
      </c>
      <c r="C24" s="34">
        <v>20</v>
      </c>
      <c r="D24" s="34"/>
      <c r="E24" s="34">
        <v>1</v>
      </c>
      <c r="F24" s="34"/>
      <c r="G24" s="34"/>
      <c r="H24" s="34"/>
      <c r="I24" s="34"/>
      <c r="J24" s="34">
        <v>1</v>
      </c>
      <c r="K24" s="34">
        <v>65</v>
      </c>
      <c r="L24" s="34"/>
      <c r="M24" s="34"/>
      <c r="N24" s="34"/>
      <c r="O24" s="34"/>
      <c r="P24" s="44">
        <v>0</v>
      </c>
      <c r="Q24" s="34">
        <v>23</v>
      </c>
      <c r="R24" s="45">
        <v>1.3</v>
      </c>
      <c r="S24" s="34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34"/>
    </row>
    <row r="26" spans="1:19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4"/>
      <c r="S26" s="11"/>
    </row>
    <row r="27" spans="1:19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4"/>
      <c r="S27" s="11"/>
    </row>
    <row r="28" spans="1:1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4"/>
      <c r="S28" s="11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3.5">
      <c r="A30" s="30"/>
      <c r="B30" s="31" t="s">
        <v>80</v>
      </c>
      <c r="C30" s="54"/>
      <c r="D30" s="55">
        <v>11</v>
      </c>
      <c r="E30" s="55">
        <v>11</v>
      </c>
      <c r="F30" s="55">
        <v>20</v>
      </c>
      <c r="G30" s="55">
        <v>9</v>
      </c>
      <c r="H30" s="55">
        <v>1</v>
      </c>
      <c r="I30" s="55">
        <v>6</v>
      </c>
      <c r="J30" s="55"/>
      <c r="K30" s="55">
        <v>65</v>
      </c>
      <c r="L30" s="55">
        <v>6</v>
      </c>
      <c r="M30" s="55">
        <v>7</v>
      </c>
      <c r="N30" s="55">
        <v>5</v>
      </c>
      <c r="O30" s="55">
        <v>5</v>
      </c>
      <c r="P30" s="55"/>
      <c r="Q30" s="55">
        <v>23</v>
      </c>
      <c r="R30" s="56"/>
      <c r="S30" s="57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S35"/>
  <sheetViews>
    <sheetView zoomScalePageLayoutView="0" workbookViewId="0" topLeftCell="A1">
      <selection activeCell="U5" sqref="U5:U17"/>
    </sheetView>
  </sheetViews>
  <sheetFormatPr defaultColWidth="9.140625" defaultRowHeight="12.75"/>
  <cols>
    <col min="1" max="1" width="8.140625" style="0" customWidth="1"/>
    <col min="2" max="2" width="16.140625" style="0" customWidth="1"/>
    <col min="3" max="3" width="6.42187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28125" style="0" customWidth="1"/>
    <col min="17" max="17" width="7.140625" style="0" customWidth="1"/>
    <col min="18" max="18" width="6.140625" style="0" customWidth="1"/>
    <col min="19" max="19" width="12.28125" style="0" customWidth="1"/>
  </cols>
  <sheetData>
    <row r="1" spans="1:19" ht="12.75">
      <c r="A1" s="10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78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 t="s">
        <v>79</v>
      </c>
    </row>
    <row r="5" spans="1:19" ht="12.75">
      <c r="A5" s="11" t="s">
        <v>144</v>
      </c>
      <c r="B5" s="11" t="s">
        <v>59</v>
      </c>
      <c r="C5" s="34">
        <v>43</v>
      </c>
      <c r="D5" s="34"/>
      <c r="E5" s="34">
        <v>1</v>
      </c>
      <c r="F5" s="34"/>
      <c r="G5" s="34">
        <v>1</v>
      </c>
      <c r="H5" s="34"/>
      <c r="I5" s="34">
        <v>1</v>
      </c>
      <c r="J5" s="34">
        <v>5</v>
      </c>
      <c r="K5" s="34">
        <v>5</v>
      </c>
      <c r="L5" s="34"/>
      <c r="M5" s="34"/>
      <c r="N5" s="34">
        <v>1</v>
      </c>
      <c r="O5" s="34"/>
      <c r="P5" s="44">
        <v>1</v>
      </c>
      <c r="Q5" s="34">
        <v>1</v>
      </c>
      <c r="R5" s="45">
        <v>1.45</v>
      </c>
      <c r="S5" s="11"/>
    </row>
    <row r="6" spans="1:19" ht="13.5" thickBot="1">
      <c r="A6" s="62" t="s">
        <v>145</v>
      </c>
      <c r="B6" s="58" t="s">
        <v>31</v>
      </c>
      <c r="C6" s="59">
        <v>43</v>
      </c>
      <c r="D6" s="59"/>
      <c r="E6" s="59"/>
      <c r="F6" s="59"/>
      <c r="G6" s="59"/>
      <c r="H6" s="59"/>
      <c r="I6" s="59"/>
      <c r="J6" s="59"/>
      <c r="K6" s="59">
        <v>5</v>
      </c>
      <c r="L6" s="59"/>
      <c r="M6" s="59"/>
      <c r="N6" s="59"/>
      <c r="O6" s="59"/>
      <c r="P6" s="60"/>
      <c r="Q6" s="59">
        <v>1</v>
      </c>
      <c r="R6" s="61">
        <v>2.15</v>
      </c>
      <c r="S6" s="58"/>
    </row>
    <row r="7" spans="1:19" ht="12.75">
      <c r="A7" s="21" t="s">
        <v>146</v>
      </c>
      <c r="B7" s="21" t="s">
        <v>58</v>
      </c>
      <c r="C7" s="47">
        <v>44</v>
      </c>
      <c r="D7" s="47">
        <v>5</v>
      </c>
      <c r="E7" s="47">
        <v>1</v>
      </c>
      <c r="F7" s="47"/>
      <c r="G7" s="47">
        <v>2</v>
      </c>
      <c r="H7" s="47"/>
      <c r="I7" s="47">
        <v>1</v>
      </c>
      <c r="J7" s="47">
        <v>13</v>
      </c>
      <c r="K7" s="47">
        <v>18</v>
      </c>
      <c r="L7" s="47">
        <v>2</v>
      </c>
      <c r="M7" s="47">
        <v>1</v>
      </c>
      <c r="N7" s="47">
        <v>1</v>
      </c>
      <c r="O7" s="47"/>
      <c r="P7" s="47">
        <v>4</v>
      </c>
      <c r="Q7" s="47">
        <v>5</v>
      </c>
      <c r="R7" s="48">
        <v>2.3</v>
      </c>
      <c r="S7" s="21"/>
    </row>
    <row r="8" spans="1:19" ht="13.5" thickBot="1">
      <c r="A8" s="62" t="s">
        <v>147</v>
      </c>
      <c r="B8" s="58" t="s">
        <v>27</v>
      </c>
      <c r="C8" s="59">
        <v>44</v>
      </c>
      <c r="D8" s="59">
        <v>1</v>
      </c>
      <c r="E8" s="59"/>
      <c r="F8" s="59">
        <v>2</v>
      </c>
      <c r="G8" s="59"/>
      <c r="H8" s="59"/>
      <c r="I8" s="59"/>
      <c r="J8" s="59">
        <v>5</v>
      </c>
      <c r="K8" s="59">
        <v>23</v>
      </c>
      <c r="L8" s="59"/>
      <c r="M8" s="59">
        <v>1</v>
      </c>
      <c r="N8" s="59"/>
      <c r="O8" s="59">
        <v>1</v>
      </c>
      <c r="P8" s="59">
        <v>2</v>
      </c>
      <c r="Q8" s="59">
        <v>7</v>
      </c>
      <c r="R8" s="61">
        <v>2</v>
      </c>
      <c r="S8" s="58"/>
    </row>
    <row r="9" spans="1:19" ht="12.75">
      <c r="A9" s="25" t="s">
        <v>148</v>
      </c>
      <c r="B9" s="21" t="s">
        <v>28</v>
      </c>
      <c r="C9" s="47">
        <v>45</v>
      </c>
      <c r="D9" s="47">
        <v>1</v>
      </c>
      <c r="E9" s="47"/>
      <c r="F9" s="47"/>
      <c r="G9" s="47">
        <v>1</v>
      </c>
      <c r="H9" s="47"/>
      <c r="I9" s="47">
        <v>1</v>
      </c>
      <c r="J9" s="47">
        <v>5</v>
      </c>
      <c r="K9" s="47">
        <v>28</v>
      </c>
      <c r="L9" s="47"/>
      <c r="M9" s="47"/>
      <c r="N9" s="47">
        <v>1</v>
      </c>
      <c r="O9" s="47">
        <v>1</v>
      </c>
      <c r="P9" s="44">
        <v>2</v>
      </c>
      <c r="Q9" s="47">
        <v>9</v>
      </c>
      <c r="R9" s="48">
        <v>3</v>
      </c>
      <c r="S9" s="21"/>
    </row>
    <row r="10" spans="1:19" ht="13.5" thickBot="1">
      <c r="A10" s="58" t="s">
        <v>149</v>
      </c>
      <c r="B10" s="58" t="s">
        <v>150</v>
      </c>
      <c r="C10" s="59">
        <v>45</v>
      </c>
      <c r="D10" s="59"/>
      <c r="E10" s="59"/>
      <c r="F10" s="59"/>
      <c r="G10" s="59">
        <v>1</v>
      </c>
      <c r="H10" s="59"/>
      <c r="I10" s="59"/>
      <c r="J10" s="59">
        <v>3</v>
      </c>
      <c r="K10" s="59">
        <v>31</v>
      </c>
      <c r="L10" s="59"/>
      <c r="M10" s="59"/>
      <c r="N10" s="59"/>
      <c r="O10" s="59">
        <v>1</v>
      </c>
      <c r="P10" s="60">
        <v>1</v>
      </c>
      <c r="Q10" s="59">
        <v>10</v>
      </c>
      <c r="R10" s="61">
        <v>2</v>
      </c>
      <c r="S10" s="58"/>
    </row>
    <row r="11" spans="1:19" ht="12.75">
      <c r="A11" s="25" t="s">
        <v>151</v>
      </c>
      <c r="B11" s="21" t="s">
        <v>25</v>
      </c>
      <c r="C11" s="47">
        <v>42</v>
      </c>
      <c r="D11" s="47">
        <v>1</v>
      </c>
      <c r="E11" s="47">
        <v>1</v>
      </c>
      <c r="F11" s="47">
        <v>2</v>
      </c>
      <c r="G11" s="47"/>
      <c r="H11" s="47"/>
      <c r="I11" s="47">
        <v>2</v>
      </c>
      <c r="J11" s="47">
        <v>8</v>
      </c>
      <c r="K11" s="47">
        <v>39</v>
      </c>
      <c r="L11" s="47">
        <v>1</v>
      </c>
      <c r="M11" s="47"/>
      <c r="N11" s="47"/>
      <c r="O11" s="47"/>
      <c r="P11" s="44">
        <v>1</v>
      </c>
      <c r="Q11" s="47">
        <v>11</v>
      </c>
      <c r="R11" s="48">
        <v>2.3</v>
      </c>
      <c r="S11" s="21"/>
    </row>
    <row r="12" spans="1:19" ht="13.5" thickBot="1">
      <c r="A12" s="58" t="s">
        <v>152</v>
      </c>
      <c r="B12" s="58" t="s">
        <v>26</v>
      </c>
      <c r="C12" s="59">
        <v>41</v>
      </c>
      <c r="D12" s="59"/>
      <c r="E12" s="59"/>
      <c r="F12" s="59"/>
      <c r="G12" s="59"/>
      <c r="H12" s="59"/>
      <c r="I12" s="59"/>
      <c r="J12" s="59"/>
      <c r="K12" s="59">
        <v>39</v>
      </c>
      <c r="L12" s="59"/>
      <c r="M12" s="59"/>
      <c r="N12" s="59"/>
      <c r="O12" s="59"/>
      <c r="P12" s="60"/>
      <c r="Q12" s="59">
        <v>11</v>
      </c>
      <c r="R12" s="61">
        <v>2</v>
      </c>
      <c r="S12" s="58"/>
    </row>
    <row r="13" spans="1:19" ht="12.75">
      <c r="A13" s="25" t="s">
        <v>153</v>
      </c>
      <c r="B13" s="21" t="s">
        <v>29</v>
      </c>
      <c r="C13" s="47">
        <v>39</v>
      </c>
      <c r="D13" s="47"/>
      <c r="E13" s="47"/>
      <c r="F13" s="47"/>
      <c r="G13" s="47"/>
      <c r="H13" s="47"/>
      <c r="I13" s="47"/>
      <c r="J13" s="47"/>
      <c r="K13" s="47">
        <v>39</v>
      </c>
      <c r="L13" s="47"/>
      <c r="M13" s="47"/>
      <c r="N13" s="47"/>
      <c r="O13" s="47"/>
      <c r="P13" s="44"/>
      <c r="Q13" s="47">
        <v>11</v>
      </c>
      <c r="R13" s="48">
        <v>2</v>
      </c>
      <c r="S13" s="21"/>
    </row>
    <row r="14" spans="1:19" ht="13.5" thickBot="1">
      <c r="A14" s="58" t="s">
        <v>154</v>
      </c>
      <c r="B14" s="58" t="s">
        <v>101</v>
      </c>
      <c r="C14" s="59">
        <v>40</v>
      </c>
      <c r="D14" s="59">
        <v>1</v>
      </c>
      <c r="E14" s="59"/>
      <c r="F14" s="59">
        <v>1</v>
      </c>
      <c r="G14" s="59">
        <v>1</v>
      </c>
      <c r="H14" s="59"/>
      <c r="I14" s="59"/>
      <c r="J14" s="59">
        <v>6</v>
      </c>
      <c r="K14" s="59">
        <v>45</v>
      </c>
      <c r="L14" s="59"/>
      <c r="M14" s="59"/>
      <c r="N14" s="59"/>
      <c r="O14" s="59">
        <v>1</v>
      </c>
      <c r="P14" s="60">
        <v>1</v>
      </c>
      <c r="Q14" s="59">
        <v>12</v>
      </c>
      <c r="R14" s="61">
        <v>1.3</v>
      </c>
      <c r="S14" s="58"/>
    </row>
    <row r="15" spans="1:19" ht="12.75">
      <c r="A15" s="21" t="s">
        <v>155</v>
      </c>
      <c r="B15" s="21" t="s">
        <v>156</v>
      </c>
      <c r="C15" s="47">
        <v>41</v>
      </c>
      <c r="D15" s="47">
        <v>2</v>
      </c>
      <c r="E15" s="47"/>
      <c r="F15" s="47">
        <v>1</v>
      </c>
      <c r="G15" s="47">
        <v>1</v>
      </c>
      <c r="H15" s="47"/>
      <c r="I15" s="47"/>
      <c r="J15" s="47">
        <v>7</v>
      </c>
      <c r="K15" s="47">
        <v>52</v>
      </c>
      <c r="L15" s="47">
        <v>1</v>
      </c>
      <c r="M15" s="47"/>
      <c r="N15" s="47"/>
      <c r="O15" s="47"/>
      <c r="P15" s="44">
        <v>1</v>
      </c>
      <c r="Q15" s="47">
        <v>13</v>
      </c>
      <c r="R15" s="48">
        <v>3</v>
      </c>
      <c r="S15" s="21"/>
    </row>
    <row r="16" spans="1:19" ht="13.5" thickBot="1">
      <c r="A16" s="58"/>
      <c r="B16" s="58" t="s">
        <v>157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59"/>
      <c r="R16" s="61"/>
      <c r="S16" s="58"/>
    </row>
    <row r="17" spans="1:19" ht="12.75">
      <c r="A17" s="21"/>
      <c r="B17" s="21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47" t="s">
        <v>158</v>
      </c>
    </row>
    <row r="18" spans="1:19" ht="12.75">
      <c r="A18" s="11"/>
      <c r="B18" s="194" t="s">
        <v>421</v>
      </c>
      <c r="C18" s="195">
        <v>0.052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74" t="s">
        <v>159</v>
      </c>
    </row>
    <row r="19" spans="1:19" ht="13.5">
      <c r="A19" s="40"/>
      <c r="B19" s="39" t="s">
        <v>80</v>
      </c>
      <c r="C19" s="50"/>
      <c r="D19" s="51">
        <v>11</v>
      </c>
      <c r="E19" s="51">
        <f>SUM(E5:E18)</f>
        <v>3</v>
      </c>
      <c r="F19" s="51">
        <f>SUM(F5:F18)</f>
        <v>6</v>
      </c>
      <c r="G19" s="51">
        <f>SUM(G5:G18)</f>
        <v>7</v>
      </c>
      <c r="H19" s="51"/>
      <c r="I19" s="51">
        <f>SUM(I5:I18)</f>
        <v>5</v>
      </c>
      <c r="J19" s="51"/>
      <c r="K19" s="51">
        <v>52</v>
      </c>
      <c r="L19" s="51">
        <f>SUM(L5:L18)</f>
        <v>4</v>
      </c>
      <c r="M19" s="51">
        <f>SUM(M5:M18)</f>
        <v>2</v>
      </c>
      <c r="N19" s="51">
        <f>SUM(N5:N18)</f>
        <v>3</v>
      </c>
      <c r="O19" s="51">
        <f>SUM(O5:O18)</f>
        <v>4</v>
      </c>
      <c r="P19" s="52"/>
      <c r="Q19" s="51">
        <v>13</v>
      </c>
      <c r="R19" s="53">
        <v>23.5</v>
      </c>
      <c r="S19" s="43">
        <v>80.23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15" t="s">
        <v>160</v>
      </c>
      <c r="B21" s="11" t="s">
        <v>161</v>
      </c>
      <c r="C21" s="34">
        <v>24</v>
      </c>
      <c r="D21" s="34"/>
      <c r="E21" s="34"/>
      <c r="F21" s="34">
        <v>2</v>
      </c>
      <c r="G21" s="34"/>
      <c r="H21" s="34"/>
      <c r="I21" s="34"/>
      <c r="J21" s="34">
        <v>4</v>
      </c>
      <c r="K21" s="34">
        <v>56</v>
      </c>
      <c r="L21" s="34"/>
      <c r="M21" s="34"/>
      <c r="N21" s="34"/>
      <c r="O21" s="34">
        <v>1</v>
      </c>
      <c r="P21" s="46">
        <v>1</v>
      </c>
      <c r="Q21" s="34">
        <v>14</v>
      </c>
      <c r="R21" s="45">
        <v>2</v>
      </c>
      <c r="S21" s="34"/>
    </row>
    <row r="22" spans="1:19" ht="13.5" thickBot="1">
      <c r="A22" s="58" t="s">
        <v>162</v>
      </c>
      <c r="B22" s="58" t="s">
        <v>163</v>
      </c>
      <c r="C22" s="59">
        <v>24</v>
      </c>
      <c r="D22" s="59">
        <v>1</v>
      </c>
      <c r="E22" s="59"/>
      <c r="F22" s="59">
        <v>2</v>
      </c>
      <c r="G22" s="59"/>
      <c r="H22" s="59"/>
      <c r="I22" s="59"/>
      <c r="J22" s="59">
        <v>5</v>
      </c>
      <c r="K22" s="59">
        <v>61</v>
      </c>
      <c r="L22" s="59"/>
      <c r="M22" s="59"/>
      <c r="N22" s="59">
        <v>1</v>
      </c>
      <c r="O22" s="59">
        <v>1</v>
      </c>
      <c r="P22" s="60">
        <v>2</v>
      </c>
      <c r="Q22" s="59">
        <v>16</v>
      </c>
      <c r="R22" s="61">
        <v>2.3</v>
      </c>
      <c r="S22" s="59"/>
    </row>
    <row r="23" spans="1:19" ht="12.75">
      <c r="A23" s="21" t="s">
        <v>164</v>
      </c>
      <c r="B23" s="21" t="s">
        <v>166</v>
      </c>
      <c r="C23" s="47">
        <v>22</v>
      </c>
      <c r="D23" s="47"/>
      <c r="E23" s="47">
        <v>1</v>
      </c>
      <c r="F23" s="47">
        <v>1</v>
      </c>
      <c r="G23" s="47">
        <v>1</v>
      </c>
      <c r="H23" s="47"/>
      <c r="I23" s="47"/>
      <c r="J23" s="47">
        <v>6</v>
      </c>
      <c r="K23" s="47">
        <v>67</v>
      </c>
      <c r="L23" s="47"/>
      <c r="M23" s="47"/>
      <c r="N23" s="47">
        <v>1</v>
      </c>
      <c r="O23" s="47"/>
      <c r="P23" s="44">
        <v>1</v>
      </c>
      <c r="Q23" s="47">
        <v>17</v>
      </c>
      <c r="R23" s="48">
        <v>2.45</v>
      </c>
      <c r="S23" s="47"/>
    </row>
    <row r="24" spans="1:19" ht="13.5" thickBot="1">
      <c r="A24" s="62" t="s">
        <v>165</v>
      </c>
      <c r="B24" s="58" t="s">
        <v>31</v>
      </c>
      <c r="C24" s="59">
        <v>22</v>
      </c>
      <c r="D24" s="59">
        <v>1</v>
      </c>
      <c r="E24" s="59"/>
      <c r="F24" s="59">
        <v>2</v>
      </c>
      <c r="G24" s="59"/>
      <c r="H24" s="59"/>
      <c r="I24" s="59"/>
      <c r="J24" s="59">
        <v>5</v>
      </c>
      <c r="K24" s="59">
        <v>72</v>
      </c>
      <c r="L24" s="59">
        <v>1</v>
      </c>
      <c r="M24" s="59"/>
      <c r="N24" s="59">
        <v>1</v>
      </c>
      <c r="O24" s="59"/>
      <c r="P24" s="60">
        <v>2</v>
      </c>
      <c r="Q24" s="59">
        <v>19</v>
      </c>
      <c r="R24" s="61">
        <v>1.45</v>
      </c>
      <c r="S24" s="59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47"/>
    </row>
    <row r="26" spans="1:19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4"/>
      <c r="S26" s="11"/>
    </row>
    <row r="27" spans="1:19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4"/>
      <c r="S27" s="11"/>
    </row>
    <row r="28" spans="1:1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4"/>
      <c r="S28" s="11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3.5">
      <c r="A30" s="30"/>
      <c r="B30" s="31" t="s">
        <v>80</v>
      </c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  <c r="S30" s="57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57421875" style="0" customWidth="1"/>
    <col min="2" max="2" width="15.71093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421875" style="0" customWidth="1"/>
    <col min="17" max="17" width="7.00390625" style="0" customWidth="1"/>
    <col min="18" max="18" width="6.140625" style="0" customWidth="1"/>
    <col min="19" max="19" width="11.57421875" style="0" customWidth="1"/>
  </cols>
  <sheetData>
    <row r="1" spans="1:19" ht="12.75">
      <c r="A1" s="10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78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 t="s">
        <v>79</v>
      </c>
    </row>
    <row r="5" spans="1:19" ht="12.75">
      <c r="A5" s="11" t="s">
        <v>167</v>
      </c>
      <c r="B5" s="11" t="s">
        <v>58</v>
      </c>
      <c r="C5" s="34">
        <v>43</v>
      </c>
      <c r="D5" s="34"/>
      <c r="E5" s="34">
        <v>1</v>
      </c>
      <c r="F5" s="34"/>
      <c r="G5" s="34">
        <v>1</v>
      </c>
      <c r="H5" s="34"/>
      <c r="I5" s="34"/>
      <c r="J5" s="34">
        <v>4</v>
      </c>
      <c r="K5" s="34">
        <v>4</v>
      </c>
      <c r="L5" s="34"/>
      <c r="M5" s="34">
        <v>1</v>
      </c>
      <c r="N5" s="34"/>
      <c r="O5" s="34"/>
      <c r="P5" s="44">
        <v>1</v>
      </c>
      <c r="Q5" s="34">
        <v>1</v>
      </c>
      <c r="R5" s="45">
        <v>2</v>
      </c>
      <c r="S5" s="11"/>
    </row>
    <row r="6" spans="1:19" ht="13.5" thickBot="1">
      <c r="A6" s="58" t="s">
        <v>167</v>
      </c>
      <c r="B6" s="58" t="s">
        <v>34</v>
      </c>
      <c r="C6" s="59">
        <v>42</v>
      </c>
      <c r="D6" s="59">
        <v>1</v>
      </c>
      <c r="E6" s="59"/>
      <c r="F6" s="59"/>
      <c r="G6" s="59"/>
      <c r="H6" s="59"/>
      <c r="I6" s="59"/>
      <c r="J6" s="59">
        <v>1</v>
      </c>
      <c r="K6" s="59">
        <v>5</v>
      </c>
      <c r="L6" s="59">
        <v>1</v>
      </c>
      <c r="M6" s="59"/>
      <c r="N6" s="59"/>
      <c r="O6" s="59"/>
      <c r="P6" s="60">
        <v>1</v>
      </c>
      <c r="Q6" s="59">
        <v>2</v>
      </c>
      <c r="R6" s="61">
        <v>2</v>
      </c>
      <c r="S6" s="58"/>
    </row>
    <row r="7" spans="1:19" ht="12.75">
      <c r="A7" s="21" t="s">
        <v>168</v>
      </c>
      <c r="B7" s="21" t="s">
        <v>59</v>
      </c>
      <c r="C7" s="47">
        <v>42</v>
      </c>
      <c r="D7" s="47"/>
      <c r="E7" s="47">
        <v>1</v>
      </c>
      <c r="F7" s="47">
        <v>1</v>
      </c>
      <c r="G7" s="47">
        <v>1</v>
      </c>
      <c r="H7" s="47"/>
      <c r="I7" s="47"/>
      <c r="J7" s="47">
        <v>6</v>
      </c>
      <c r="K7" s="47">
        <v>11</v>
      </c>
      <c r="L7" s="47"/>
      <c r="M7" s="47"/>
      <c r="N7" s="47">
        <v>1</v>
      </c>
      <c r="O7" s="47"/>
      <c r="P7" s="47">
        <v>1</v>
      </c>
      <c r="Q7" s="47">
        <v>3</v>
      </c>
      <c r="R7" s="48">
        <v>2</v>
      </c>
      <c r="S7" s="21"/>
    </row>
    <row r="8" spans="1:19" ht="13.5" thickBot="1">
      <c r="A8" s="62" t="s">
        <v>170</v>
      </c>
      <c r="B8" s="58" t="s">
        <v>31</v>
      </c>
      <c r="C8" s="59">
        <v>42</v>
      </c>
      <c r="D8" s="59">
        <v>1</v>
      </c>
      <c r="E8" s="59"/>
      <c r="F8" s="59"/>
      <c r="G8" s="59"/>
      <c r="H8" s="59"/>
      <c r="I8" s="59"/>
      <c r="J8" s="59">
        <v>1</v>
      </c>
      <c r="K8" s="59">
        <v>12</v>
      </c>
      <c r="L8" s="59"/>
      <c r="M8" s="59"/>
      <c r="N8" s="59"/>
      <c r="O8" s="59"/>
      <c r="P8" s="59"/>
      <c r="Q8" s="59">
        <v>3</v>
      </c>
      <c r="R8" s="61">
        <v>2</v>
      </c>
      <c r="S8" s="58"/>
    </row>
    <row r="9" spans="1:19" ht="12.75">
      <c r="A9" s="25" t="s">
        <v>169</v>
      </c>
      <c r="B9" s="21" t="s">
        <v>98</v>
      </c>
      <c r="C9" s="47">
        <v>43</v>
      </c>
      <c r="D9" s="47">
        <v>1</v>
      </c>
      <c r="E9" s="47"/>
      <c r="F9" s="47"/>
      <c r="G9" s="47">
        <v>2</v>
      </c>
      <c r="H9" s="47"/>
      <c r="I9" s="47">
        <v>2</v>
      </c>
      <c r="J9" s="47">
        <v>9</v>
      </c>
      <c r="K9" s="47">
        <v>21</v>
      </c>
      <c r="L9" s="47">
        <v>1</v>
      </c>
      <c r="M9" s="47"/>
      <c r="N9" s="47"/>
      <c r="O9" s="47">
        <v>2</v>
      </c>
      <c r="P9" s="44">
        <v>3</v>
      </c>
      <c r="Q9" s="47">
        <v>6</v>
      </c>
      <c r="R9" s="48">
        <v>2</v>
      </c>
      <c r="S9" s="21"/>
    </row>
    <row r="10" spans="1:19" ht="13.5" thickBot="1">
      <c r="A10" s="58" t="s">
        <v>171</v>
      </c>
      <c r="B10" s="58" t="s">
        <v>27</v>
      </c>
      <c r="C10" s="59">
        <v>43</v>
      </c>
      <c r="D10" s="59">
        <v>1</v>
      </c>
      <c r="E10" s="59"/>
      <c r="F10" s="59"/>
      <c r="G10" s="59"/>
      <c r="H10" s="59"/>
      <c r="I10" s="59"/>
      <c r="J10" s="59">
        <v>1</v>
      </c>
      <c r="K10" s="59">
        <v>22</v>
      </c>
      <c r="L10" s="59">
        <v>1</v>
      </c>
      <c r="M10" s="59"/>
      <c r="N10" s="59"/>
      <c r="O10" s="59"/>
      <c r="P10" s="60">
        <v>1</v>
      </c>
      <c r="Q10" s="59">
        <v>7</v>
      </c>
      <c r="R10" s="61">
        <v>2</v>
      </c>
      <c r="S10" s="58"/>
    </row>
    <row r="11" spans="1:19" ht="12.75">
      <c r="A11" s="25" t="s">
        <v>172</v>
      </c>
      <c r="B11" s="21" t="s">
        <v>25</v>
      </c>
      <c r="C11" s="47">
        <v>42</v>
      </c>
      <c r="D11" s="47">
        <v>1</v>
      </c>
      <c r="E11" s="47"/>
      <c r="F11" s="47"/>
      <c r="G11" s="47"/>
      <c r="H11" s="47"/>
      <c r="I11" s="47">
        <v>1</v>
      </c>
      <c r="J11" s="47">
        <v>2</v>
      </c>
      <c r="K11" s="47">
        <v>24</v>
      </c>
      <c r="L11" s="47"/>
      <c r="M11" s="47"/>
      <c r="N11" s="47"/>
      <c r="O11" s="47"/>
      <c r="P11" s="44"/>
      <c r="Q11" s="47">
        <v>7</v>
      </c>
      <c r="R11" s="48">
        <v>2.5</v>
      </c>
      <c r="S11" s="21"/>
    </row>
    <row r="12" spans="1:19" ht="13.5" thickBot="1">
      <c r="A12" s="58" t="s">
        <v>173</v>
      </c>
      <c r="B12" s="58" t="s">
        <v>101</v>
      </c>
      <c r="C12" s="59">
        <v>42</v>
      </c>
      <c r="D12" s="59">
        <v>2</v>
      </c>
      <c r="E12" s="59"/>
      <c r="F12" s="59">
        <v>1</v>
      </c>
      <c r="G12" s="59"/>
      <c r="H12" s="59"/>
      <c r="I12" s="59"/>
      <c r="J12" s="59">
        <v>4</v>
      </c>
      <c r="K12" s="59">
        <v>28</v>
      </c>
      <c r="L12" s="59">
        <v>1</v>
      </c>
      <c r="M12" s="59"/>
      <c r="N12" s="59"/>
      <c r="O12" s="59"/>
      <c r="P12" s="60">
        <v>1</v>
      </c>
      <c r="Q12" s="59">
        <v>8</v>
      </c>
      <c r="R12" s="61">
        <v>1.75</v>
      </c>
      <c r="S12" s="58"/>
    </row>
    <row r="13" spans="1:19" ht="12.75">
      <c r="A13" s="25" t="s">
        <v>175</v>
      </c>
      <c r="B13" s="21" t="s">
        <v>28</v>
      </c>
      <c r="C13" s="47">
        <v>42</v>
      </c>
      <c r="D13" s="47">
        <v>1</v>
      </c>
      <c r="E13" s="47">
        <v>1</v>
      </c>
      <c r="F13" s="47"/>
      <c r="G13" s="47"/>
      <c r="H13" s="47"/>
      <c r="I13" s="47"/>
      <c r="J13" s="47">
        <v>2</v>
      </c>
      <c r="K13" s="47">
        <v>30</v>
      </c>
      <c r="L13" s="47"/>
      <c r="M13" s="47"/>
      <c r="N13" s="47"/>
      <c r="O13" s="47"/>
      <c r="P13" s="44"/>
      <c r="Q13" s="47">
        <v>8</v>
      </c>
      <c r="R13" s="48">
        <v>2.5</v>
      </c>
      <c r="S13" s="21"/>
    </row>
    <row r="14" spans="1:19" ht="13.5" thickBot="1">
      <c r="A14" s="58" t="s">
        <v>174</v>
      </c>
      <c r="B14" s="58" t="s">
        <v>32</v>
      </c>
      <c r="C14" s="59">
        <v>42</v>
      </c>
      <c r="D14" s="59"/>
      <c r="E14" s="59"/>
      <c r="F14" s="59"/>
      <c r="G14" s="59"/>
      <c r="H14" s="59"/>
      <c r="I14" s="59"/>
      <c r="J14" s="59"/>
      <c r="K14" s="59">
        <v>30</v>
      </c>
      <c r="L14" s="59"/>
      <c r="M14" s="59"/>
      <c r="N14" s="59"/>
      <c r="O14" s="59"/>
      <c r="P14" s="60"/>
      <c r="Q14" s="59">
        <v>8</v>
      </c>
      <c r="R14" s="61">
        <v>1.25</v>
      </c>
      <c r="S14" s="58"/>
    </row>
    <row r="15" spans="1:19" ht="12.75">
      <c r="A15" s="21" t="s">
        <v>176</v>
      </c>
      <c r="B15" s="21" t="s">
        <v>29</v>
      </c>
      <c r="C15" s="47">
        <v>36</v>
      </c>
      <c r="D15" s="47"/>
      <c r="E15" s="47"/>
      <c r="F15" s="47"/>
      <c r="G15" s="47"/>
      <c r="H15" s="47"/>
      <c r="I15" s="47"/>
      <c r="J15" s="47"/>
      <c r="K15" s="47">
        <v>30</v>
      </c>
      <c r="L15" s="47"/>
      <c r="M15" s="47"/>
      <c r="N15" s="47"/>
      <c r="O15" s="47"/>
      <c r="P15" s="44"/>
      <c r="Q15" s="47">
        <v>8</v>
      </c>
      <c r="R15" s="48">
        <v>2</v>
      </c>
      <c r="S15" s="21"/>
    </row>
    <row r="16" spans="1:19" ht="13.5" thickBot="1">
      <c r="A16" s="58" t="s">
        <v>177</v>
      </c>
      <c r="B16" s="58" t="s">
        <v>26</v>
      </c>
      <c r="C16" s="59">
        <v>36</v>
      </c>
      <c r="D16" s="59">
        <v>1</v>
      </c>
      <c r="E16" s="59">
        <v>1</v>
      </c>
      <c r="F16" s="59"/>
      <c r="G16" s="59">
        <v>1</v>
      </c>
      <c r="H16" s="59"/>
      <c r="I16" s="59"/>
      <c r="J16" s="59">
        <v>5</v>
      </c>
      <c r="K16" s="59">
        <v>35</v>
      </c>
      <c r="L16" s="59"/>
      <c r="M16" s="59">
        <v>1</v>
      </c>
      <c r="N16" s="59"/>
      <c r="O16" s="59"/>
      <c r="P16" s="60">
        <v>1</v>
      </c>
      <c r="Q16" s="59">
        <v>9</v>
      </c>
      <c r="R16" s="61">
        <v>2.5</v>
      </c>
      <c r="S16" s="58"/>
    </row>
    <row r="17" spans="1:19" ht="12.75">
      <c r="A17" s="21"/>
      <c r="B17" s="21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 t="s">
        <v>178</v>
      </c>
    </row>
    <row r="18" spans="1:19" ht="12.75">
      <c r="A18" s="11"/>
      <c r="B18" s="194" t="s">
        <v>421</v>
      </c>
      <c r="C18" s="195">
        <v>0.048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74" t="s">
        <v>159</v>
      </c>
    </row>
    <row r="19" spans="1:19" ht="13.5">
      <c r="A19" s="40"/>
      <c r="B19" s="39" t="s">
        <v>80</v>
      </c>
      <c r="C19" s="50"/>
      <c r="D19" s="51">
        <f>SUM(D5:D18)</f>
        <v>9</v>
      </c>
      <c r="E19" s="51">
        <f>SUM(E5:E18)</f>
        <v>4</v>
      </c>
      <c r="F19" s="51">
        <v>2</v>
      </c>
      <c r="G19" s="51">
        <v>5</v>
      </c>
      <c r="H19" s="51"/>
      <c r="I19" s="51">
        <f>SUM(I5:I18)</f>
        <v>3</v>
      </c>
      <c r="J19" s="51"/>
      <c r="K19" s="51">
        <v>35</v>
      </c>
      <c r="L19" s="51">
        <f>SUM(L5:L18)</f>
        <v>4</v>
      </c>
      <c r="M19" s="51">
        <f>SUM(M5:M18)</f>
        <v>2</v>
      </c>
      <c r="N19" s="51">
        <f>SUM(N5:N18)</f>
        <v>1</v>
      </c>
      <c r="O19" s="51">
        <f>SUM(O5:O18)</f>
        <v>2</v>
      </c>
      <c r="P19" s="52"/>
      <c r="Q19" s="51">
        <v>9</v>
      </c>
      <c r="R19" s="53">
        <f>SUM(R5:R18)</f>
        <v>24.5</v>
      </c>
      <c r="S19" s="43">
        <v>108.7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188</v>
      </c>
      <c r="B21" s="21" t="s">
        <v>25</v>
      </c>
      <c r="C21" s="47">
        <v>26</v>
      </c>
      <c r="D21" s="47"/>
      <c r="E21" s="47"/>
      <c r="F21" s="47"/>
      <c r="G21" s="47"/>
      <c r="H21" s="47"/>
      <c r="I21" s="47">
        <v>1</v>
      </c>
      <c r="J21" s="47">
        <v>1</v>
      </c>
      <c r="K21" s="47">
        <v>36</v>
      </c>
      <c r="L21" s="47"/>
      <c r="M21" s="47"/>
      <c r="N21" s="47"/>
      <c r="O21" s="47"/>
      <c r="P21" s="44"/>
      <c r="Q21" s="47">
        <v>9</v>
      </c>
      <c r="R21" s="48">
        <v>2.5</v>
      </c>
      <c r="S21" s="47"/>
    </row>
    <row r="22" spans="1:19" ht="13.5" thickBot="1">
      <c r="A22" s="62" t="s">
        <v>188</v>
      </c>
      <c r="B22" s="58" t="s">
        <v>31</v>
      </c>
      <c r="C22" s="59">
        <v>25</v>
      </c>
      <c r="D22" s="59"/>
      <c r="E22" s="59"/>
      <c r="F22" s="59"/>
      <c r="G22" s="59"/>
      <c r="H22" s="59"/>
      <c r="I22" s="59"/>
      <c r="J22" s="59"/>
      <c r="K22" s="59">
        <v>36</v>
      </c>
      <c r="L22" s="59"/>
      <c r="M22" s="59"/>
      <c r="N22" s="59"/>
      <c r="O22" s="59"/>
      <c r="P22" s="60"/>
      <c r="Q22" s="59">
        <v>9</v>
      </c>
      <c r="R22" s="61">
        <v>1.5</v>
      </c>
      <c r="S22" s="59"/>
    </row>
    <row r="23" spans="1:19" ht="12.75">
      <c r="A23" s="21" t="s">
        <v>189</v>
      </c>
      <c r="B23" s="21" t="s">
        <v>66</v>
      </c>
      <c r="C23" s="47">
        <v>21</v>
      </c>
      <c r="D23" s="47"/>
      <c r="E23" s="47"/>
      <c r="F23" s="47">
        <v>1</v>
      </c>
      <c r="G23" s="47">
        <v>1</v>
      </c>
      <c r="H23" s="47"/>
      <c r="I23" s="47"/>
      <c r="J23" s="47">
        <v>5</v>
      </c>
      <c r="K23" s="47">
        <v>41</v>
      </c>
      <c r="L23" s="47"/>
      <c r="M23" s="47"/>
      <c r="N23" s="47">
        <v>1</v>
      </c>
      <c r="O23" s="47"/>
      <c r="P23" s="47">
        <v>1</v>
      </c>
      <c r="Q23" s="47">
        <v>10</v>
      </c>
      <c r="R23" s="48">
        <v>2</v>
      </c>
      <c r="S23" s="47"/>
    </row>
    <row r="24" spans="1:19" ht="13.5" thickBot="1">
      <c r="A24" s="58" t="s">
        <v>189</v>
      </c>
      <c r="B24" s="58" t="s">
        <v>129</v>
      </c>
      <c r="C24" s="59">
        <v>21</v>
      </c>
      <c r="D24" s="59"/>
      <c r="E24" s="59"/>
      <c r="F24" s="59"/>
      <c r="G24" s="59"/>
      <c r="H24" s="59"/>
      <c r="I24" s="59"/>
      <c r="J24" s="59"/>
      <c r="K24" s="59">
        <v>41</v>
      </c>
      <c r="L24" s="59"/>
      <c r="M24" s="59"/>
      <c r="N24" s="59"/>
      <c r="O24" s="59"/>
      <c r="P24" s="59"/>
      <c r="Q24" s="59">
        <v>10</v>
      </c>
      <c r="R24" s="61">
        <v>1.5</v>
      </c>
      <c r="S24" s="58"/>
    </row>
    <row r="25" spans="1:19" ht="12.75">
      <c r="A25" s="21" t="s">
        <v>190</v>
      </c>
      <c r="B25" s="21" t="s">
        <v>112</v>
      </c>
      <c r="C25" s="47">
        <v>22</v>
      </c>
      <c r="D25" s="47"/>
      <c r="E25" s="47"/>
      <c r="F25" s="47"/>
      <c r="G25" s="47"/>
      <c r="H25" s="47"/>
      <c r="I25" s="47">
        <v>1</v>
      </c>
      <c r="J25" s="47">
        <v>1</v>
      </c>
      <c r="K25" s="47">
        <v>42</v>
      </c>
      <c r="L25" s="47"/>
      <c r="M25" s="47"/>
      <c r="N25" s="47"/>
      <c r="O25" s="47"/>
      <c r="P25" s="47"/>
      <c r="Q25" s="47">
        <v>10</v>
      </c>
      <c r="R25" s="48">
        <v>2</v>
      </c>
      <c r="S25" s="21"/>
    </row>
    <row r="26" spans="1:19" ht="13.5" thickBot="1">
      <c r="A26" s="58" t="s">
        <v>190</v>
      </c>
      <c r="B26" s="58" t="s">
        <v>31</v>
      </c>
      <c r="C26" s="59">
        <v>22</v>
      </c>
      <c r="D26" s="59"/>
      <c r="E26" s="59"/>
      <c r="F26" s="59">
        <v>1</v>
      </c>
      <c r="G26" s="59"/>
      <c r="H26" s="59"/>
      <c r="I26" s="59"/>
      <c r="J26" s="59">
        <v>2</v>
      </c>
      <c r="K26" s="59">
        <v>44</v>
      </c>
      <c r="L26" s="59"/>
      <c r="M26" s="59"/>
      <c r="N26" s="59">
        <v>1</v>
      </c>
      <c r="O26" s="59"/>
      <c r="P26" s="59">
        <v>1</v>
      </c>
      <c r="Q26" s="59">
        <v>11</v>
      </c>
      <c r="R26" s="61">
        <v>2.5</v>
      </c>
      <c r="S26" s="58"/>
    </row>
    <row r="27" spans="1:19" ht="12.75">
      <c r="A27" s="87" t="s">
        <v>191</v>
      </c>
      <c r="B27" s="87" t="s">
        <v>192</v>
      </c>
      <c r="C27" s="89">
        <v>18</v>
      </c>
      <c r="D27" s="89"/>
      <c r="E27" s="89"/>
      <c r="F27" s="89">
        <v>2</v>
      </c>
      <c r="G27" s="89"/>
      <c r="H27" s="89"/>
      <c r="I27" s="89"/>
      <c r="J27" s="89">
        <v>4</v>
      </c>
      <c r="K27" s="89">
        <v>48</v>
      </c>
      <c r="L27" s="89"/>
      <c r="M27" s="89"/>
      <c r="N27" s="89">
        <v>1</v>
      </c>
      <c r="O27" s="89"/>
      <c r="P27" s="89">
        <v>1</v>
      </c>
      <c r="Q27" s="89">
        <v>12</v>
      </c>
      <c r="R27" s="91">
        <v>2</v>
      </c>
      <c r="S27" s="87"/>
    </row>
    <row r="28" spans="1:19" ht="13.5" thickBot="1">
      <c r="A28" s="88" t="s">
        <v>191</v>
      </c>
      <c r="B28" s="88" t="s">
        <v>26</v>
      </c>
      <c r="C28" s="90">
        <v>18</v>
      </c>
      <c r="D28" s="90"/>
      <c r="E28" s="90"/>
      <c r="F28" s="90"/>
      <c r="G28" s="90"/>
      <c r="H28" s="90"/>
      <c r="I28" s="90"/>
      <c r="J28" s="90"/>
      <c r="K28" s="90">
        <v>48</v>
      </c>
      <c r="L28" s="90"/>
      <c r="M28" s="90"/>
      <c r="N28" s="90"/>
      <c r="O28" s="90"/>
      <c r="P28" s="90"/>
      <c r="Q28" s="90">
        <v>12</v>
      </c>
      <c r="R28" s="92">
        <v>2.5</v>
      </c>
      <c r="S28" s="88"/>
    </row>
    <row r="29" spans="1:19" ht="12.75">
      <c r="A29" s="21"/>
      <c r="B29" s="21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21"/>
    </row>
    <row r="30" spans="1:19" ht="13.5">
      <c r="A30" s="30"/>
      <c r="B30" s="31" t="s">
        <v>80</v>
      </c>
      <c r="C30" s="54"/>
      <c r="D30" s="55">
        <v>9</v>
      </c>
      <c r="E30" s="55"/>
      <c r="F30" s="55">
        <v>4</v>
      </c>
      <c r="G30" s="55">
        <v>1</v>
      </c>
      <c r="H30" s="55"/>
      <c r="I30" s="55">
        <v>2</v>
      </c>
      <c r="J30" s="55"/>
      <c r="K30" s="55">
        <v>48</v>
      </c>
      <c r="L30" s="55">
        <v>4</v>
      </c>
      <c r="M30" s="55">
        <v>2</v>
      </c>
      <c r="N30" s="55">
        <v>3</v>
      </c>
      <c r="O30" s="55">
        <v>2</v>
      </c>
      <c r="P30" s="55"/>
      <c r="Q30" s="55">
        <v>12</v>
      </c>
      <c r="R30" s="56">
        <f>SUM(R19:R29)</f>
        <v>41</v>
      </c>
      <c r="S30" s="57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3"/>
  </sheetPr>
  <dimension ref="A1:S35"/>
  <sheetViews>
    <sheetView zoomScalePageLayoutView="0" workbookViewId="0" topLeftCell="A1">
      <selection activeCell="U5" sqref="U5:U17"/>
    </sheetView>
  </sheetViews>
  <sheetFormatPr defaultColWidth="9.140625" defaultRowHeight="12.75"/>
  <cols>
    <col min="1" max="1" width="9.57421875" style="0" customWidth="1"/>
    <col min="2" max="2" width="16.0039062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421875" style="0" customWidth="1"/>
    <col min="17" max="17" width="7.00390625" style="0" customWidth="1"/>
    <col min="18" max="18" width="6.140625" style="0" customWidth="1"/>
    <col min="19" max="19" width="11.421875" style="0" customWidth="1"/>
  </cols>
  <sheetData>
    <row r="1" spans="1:19" ht="12.75">
      <c r="A1" s="10" t="s">
        <v>198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78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 t="s">
        <v>79</v>
      </c>
    </row>
    <row r="5" spans="1:19" ht="12.75">
      <c r="A5" s="11" t="s">
        <v>199</v>
      </c>
      <c r="B5" s="11" t="s">
        <v>59</v>
      </c>
      <c r="C5" s="34">
        <v>39</v>
      </c>
      <c r="D5" s="34"/>
      <c r="E5" s="34">
        <v>1</v>
      </c>
      <c r="F5" s="34">
        <v>1</v>
      </c>
      <c r="G5" s="34"/>
      <c r="H5" s="34"/>
      <c r="I5" s="34"/>
      <c r="J5" s="34">
        <v>3</v>
      </c>
      <c r="K5" s="34">
        <v>3</v>
      </c>
      <c r="L5" s="34"/>
      <c r="M5" s="34">
        <v>1</v>
      </c>
      <c r="N5" s="34">
        <v>1</v>
      </c>
      <c r="O5" s="34"/>
      <c r="P5" s="44">
        <v>2</v>
      </c>
      <c r="Q5" s="34">
        <v>2</v>
      </c>
      <c r="R5" s="45">
        <v>2</v>
      </c>
      <c r="S5" s="11"/>
    </row>
    <row r="6" spans="1:19" ht="13.5" thickBot="1">
      <c r="A6" s="58" t="s">
        <v>199</v>
      </c>
      <c r="B6" s="58" t="s">
        <v>34</v>
      </c>
      <c r="C6" s="59">
        <v>39</v>
      </c>
      <c r="D6" s="59"/>
      <c r="E6" s="59"/>
      <c r="F6" s="59"/>
      <c r="G6" s="59">
        <v>1</v>
      </c>
      <c r="H6" s="59"/>
      <c r="I6" s="59"/>
      <c r="J6" s="59">
        <v>3</v>
      </c>
      <c r="K6" s="59">
        <v>6</v>
      </c>
      <c r="L6" s="59"/>
      <c r="M6" s="59">
        <v>1</v>
      </c>
      <c r="N6" s="59">
        <v>1</v>
      </c>
      <c r="O6" s="59">
        <v>1</v>
      </c>
      <c r="P6" s="60">
        <v>3</v>
      </c>
      <c r="Q6" s="59">
        <v>5</v>
      </c>
      <c r="R6" s="61">
        <v>2</v>
      </c>
      <c r="S6" s="58"/>
    </row>
    <row r="7" spans="1:19" ht="12.75">
      <c r="A7" s="21" t="s">
        <v>200</v>
      </c>
      <c r="B7" s="21" t="s">
        <v>58</v>
      </c>
      <c r="C7" s="47">
        <v>37</v>
      </c>
      <c r="D7" s="47">
        <v>1</v>
      </c>
      <c r="E7" s="47">
        <v>2</v>
      </c>
      <c r="F7" s="47"/>
      <c r="G7" s="47">
        <v>1</v>
      </c>
      <c r="H7" s="47"/>
      <c r="I7" s="47"/>
      <c r="J7" s="47">
        <v>6</v>
      </c>
      <c r="K7" s="47">
        <v>12</v>
      </c>
      <c r="L7" s="47"/>
      <c r="M7" s="47"/>
      <c r="N7" s="47"/>
      <c r="O7" s="47">
        <v>1</v>
      </c>
      <c r="P7" s="47">
        <v>1</v>
      </c>
      <c r="Q7" s="47">
        <v>6</v>
      </c>
      <c r="R7" s="48">
        <v>2.5</v>
      </c>
      <c r="S7" s="21"/>
    </row>
    <row r="8" spans="1:19" ht="13.5" thickBot="1">
      <c r="A8" s="62" t="s">
        <v>201</v>
      </c>
      <c r="B8" s="58" t="s">
        <v>31</v>
      </c>
      <c r="C8" s="59">
        <v>37</v>
      </c>
      <c r="D8" s="59">
        <v>1</v>
      </c>
      <c r="E8" s="59"/>
      <c r="F8" s="59"/>
      <c r="G8" s="59"/>
      <c r="H8" s="59"/>
      <c r="I8" s="59"/>
      <c r="J8" s="59">
        <v>1</v>
      </c>
      <c r="K8" s="59">
        <v>13</v>
      </c>
      <c r="L8" s="59"/>
      <c r="M8" s="59"/>
      <c r="N8" s="59"/>
      <c r="O8" s="59"/>
      <c r="P8" s="59"/>
      <c r="Q8" s="59">
        <v>6</v>
      </c>
      <c r="R8" s="61">
        <v>2</v>
      </c>
      <c r="S8" s="58"/>
    </row>
    <row r="9" spans="1:19" ht="12.75">
      <c r="A9" s="25" t="s">
        <v>202</v>
      </c>
      <c r="B9" s="21" t="s">
        <v>98</v>
      </c>
      <c r="C9" s="47">
        <v>36</v>
      </c>
      <c r="D9" s="47">
        <v>1</v>
      </c>
      <c r="E9" s="47">
        <v>1</v>
      </c>
      <c r="F9" s="47"/>
      <c r="G9" s="47">
        <v>1</v>
      </c>
      <c r="H9" s="47"/>
      <c r="I9" s="47"/>
      <c r="J9" s="47">
        <v>5</v>
      </c>
      <c r="K9" s="47">
        <v>18</v>
      </c>
      <c r="L9" s="47">
        <v>1</v>
      </c>
      <c r="M9" s="47"/>
      <c r="N9" s="47"/>
      <c r="O9" s="47">
        <v>1</v>
      </c>
      <c r="P9" s="44">
        <v>2</v>
      </c>
      <c r="Q9" s="47">
        <v>8</v>
      </c>
      <c r="R9" s="48">
        <v>2</v>
      </c>
      <c r="S9" s="21"/>
    </row>
    <row r="10" spans="1:19" ht="13.5" thickBot="1">
      <c r="A10" s="58" t="s">
        <v>203</v>
      </c>
      <c r="B10" s="58" t="s">
        <v>27</v>
      </c>
      <c r="C10" s="59">
        <v>35</v>
      </c>
      <c r="D10" s="59">
        <v>1</v>
      </c>
      <c r="E10" s="59"/>
      <c r="F10" s="59"/>
      <c r="G10" s="59">
        <v>1</v>
      </c>
      <c r="H10" s="59"/>
      <c r="I10" s="59"/>
      <c r="J10" s="59">
        <v>4</v>
      </c>
      <c r="K10" s="59">
        <v>22</v>
      </c>
      <c r="L10" s="59"/>
      <c r="M10" s="59"/>
      <c r="N10" s="59"/>
      <c r="O10" s="59"/>
      <c r="P10" s="60"/>
      <c r="Q10" s="59">
        <v>8</v>
      </c>
      <c r="R10" s="61">
        <v>2.5</v>
      </c>
      <c r="S10" s="58"/>
    </row>
    <row r="11" spans="1:19" ht="12.75">
      <c r="A11" s="25" t="s">
        <v>204</v>
      </c>
      <c r="B11" s="21" t="s">
        <v>25</v>
      </c>
      <c r="C11" s="47">
        <v>38</v>
      </c>
      <c r="D11" s="47">
        <v>2</v>
      </c>
      <c r="E11" s="47"/>
      <c r="F11" s="47">
        <v>1</v>
      </c>
      <c r="G11" s="47">
        <v>1</v>
      </c>
      <c r="H11" s="47"/>
      <c r="I11" s="47">
        <v>1</v>
      </c>
      <c r="J11" s="47">
        <v>8</v>
      </c>
      <c r="K11" s="47">
        <v>30</v>
      </c>
      <c r="L11" s="47"/>
      <c r="M11" s="47"/>
      <c r="N11" s="47">
        <v>1</v>
      </c>
      <c r="O11" s="47"/>
      <c r="P11" s="44">
        <v>1</v>
      </c>
      <c r="Q11" s="47">
        <v>9</v>
      </c>
      <c r="R11" s="48">
        <v>2</v>
      </c>
      <c r="S11" s="21"/>
    </row>
    <row r="12" spans="1:19" ht="13.5" thickBot="1">
      <c r="A12" s="58" t="s">
        <v>205</v>
      </c>
      <c r="B12" s="58" t="s">
        <v>101</v>
      </c>
      <c r="C12" s="59">
        <v>38</v>
      </c>
      <c r="D12" s="59"/>
      <c r="E12" s="59"/>
      <c r="F12" s="59">
        <v>2</v>
      </c>
      <c r="G12" s="59"/>
      <c r="H12" s="59"/>
      <c r="I12" s="59">
        <v>1</v>
      </c>
      <c r="J12" s="59">
        <v>5</v>
      </c>
      <c r="K12" s="59">
        <v>35</v>
      </c>
      <c r="L12" s="59"/>
      <c r="M12" s="59"/>
      <c r="N12" s="59"/>
      <c r="O12" s="59">
        <v>1</v>
      </c>
      <c r="P12" s="60">
        <v>1</v>
      </c>
      <c r="Q12" s="59">
        <v>10</v>
      </c>
      <c r="R12" s="61">
        <v>2</v>
      </c>
      <c r="S12" s="58"/>
    </row>
    <row r="13" spans="1:19" ht="12.75">
      <c r="A13" s="25" t="s">
        <v>206</v>
      </c>
      <c r="B13" s="21" t="s">
        <v>28</v>
      </c>
      <c r="C13" s="47">
        <v>36</v>
      </c>
      <c r="D13" s="47">
        <v>1</v>
      </c>
      <c r="E13" s="47">
        <v>1</v>
      </c>
      <c r="F13" s="47">
        <v>1</v>
      </c>
      <c r="G13" s="47"/>
      <c r="H13" s="47"/>
      <c r="I13" s="47">
        <v>2</v>
      </c>
      <c r="J13" s="47">
        <v>6</v>
      </c>
      <c r="K13" s="47">
        <v>41</v>
      </c>
      <c r="L13" s="47">
        <v>1</v>
      </c>
      <c r="M13" s="47"/>
      <c r="N13" s="47"/>
      <c r="O13" s="47"/>
      <c r="P13" s="44">
        <v>1</v>
      </c>
      <c r="Q13" s="47">
        <v>11</v>
      </c>
      <c r="R13" s="48">
        <v>3</v>
      </c>
      <c r="S13" s="21"/>
    </row>
    <row r="14" spans="1:19" ht="13.5" thickBot="1">
      <c r="A14" s="58" t="s">
        <v>207</v>
      </c>
      <c r="B14" s="58" t="s">
        <v>32</v>
      </c>
      <c r="C14" s="59">
        <v>36</v>
      </c>
      <c r="D14" s="59">
        <v>1</v>
      </c>
      <c r="E14" s="59"/>
      <c r="F14" s="59">
        <v>1</v>
      </c>
      <c r="G14" s="59">
        <v>1</v>
      </c>
      <c r="H14" s="59"/>
      <c r="I14" s="59">
        <v>1</v>
      </c>
      <c r="J14" s="59">
        <v>7</v>
      </c>
      <c r="K14" s="59">
        <v>48</v>
      </c>
      <c r="L14" s="59"/>
      <c r="M14" s="59"/>
      <c r="N14" s="59"/>
      <c r="O14" s="59"/>
      <c r="P14" s="60"/>
      <c r="Q14" s="59">
        <v>11</v>
      </c>
      <c r="R14" s="61">
        <v>1.5</v>
      </c>
      <c r="S14" s="58"/>
    </row>
    <row r="15" spans="1:19" ht="12.75">
      <c r="A15" s="21" t="s">
        <v>208</v>
      </c>
      <c r="B15" s="21" t="s">
        <v>29</v>
      </c>
      <c r="C15" s="47">
        <v>29</v>
      </c>
      <c r="D15" s="47"/>
      <c r="E15" s="47">
        <v>1</v>
      </c>
      <c r="F15" s="47"/>
      <c r="G15" s="47"/>
      <c r="H15" s="47"/>
      <c r="I15" s="47"/>
      <c r="J15" s="47">
        <v>1</v>
      </c>
      <c r="K15" s="47">
        <v>49</v>
      </c>
      <c r="L15" s="47"/>
      <c r="M15" s="47">
        <v>1</v>
      </c>
      <c r="N15" s="47"/>
      <c r="O15" s="47"/>
      <c r="P15" s="44">
        <v>1</v>
      </c>
      <c r="Q15" s="47">
        <v>12</v>
      </c>
      <c r="R15" s="48">
        <v>2.5</v>
      </c>
      <c r="S15" s="21"/>
    </row>
    <row r="16" spans="1:19" ht="13.5" thickBot="1">
      <c r="A16" s="58" t="s">
        <v>209</v>
      </c>
      <c r="B16" s="58" t="s">
        <v>26</v>
      </c>
      <c r="C16" s="59">
        <v>27</v>
      </c>
      <c r="D16" s="59">
        <v>1</v>
      </c>
      <c r="E16" s="59">
        <v>1</v>
      </c>
      <c r="F16" s="59"/>
      <c r="G16" s="59">
        <v>1</v>
      </c>
      <c r="H16" s="59"/>
      <c r="I16" s="59"/>
      <c r="J16" s="59">
        <v>5</v>
      </c>
      <c r="K16" s="59">
        <v>54</v>
      </c>
      <c r="L16" s="59">
        <v>1</v>
      </c>
      <c r="M16" s="59"/>
      <c r="N16" s="59">
        <v>1</v>
      </c>
      <c r="O16" s="59"/>
      <c r="P16" s="60">
        <v>2</v>
      </c>
      <c r="Q16" s="59">
        <v>14</v>
      </c>
      <c r="R16" s="61">
        <v>2</v>
      </c>
      <c r="S16" s="58"/>
    </row>
    <row r="17" spans="1:19" ht="12.75">
      <c r="A17" s="21"/>
      <c r="B17" s="21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 t="s">
        <v>210</v>
      </c>
    </row>
    <row r="18" spans="1:19" ht="12.75">
      <c r="A18" s="11"/>
      <c r="B18" s="194" t="s">
        <v>421</v>
      </c>
      <c r="C18" s="195">
        <v>0.058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74" t="s">
        <v>211</v>
      </c>
    </row>
    <row r="19" spans="1:19" ht="13.5">
      <c r="A19" s="40"/>
      <c r="B19" s="39" t="s">
        <v>80</v>
      </c>
      <c r="C19" s="50"/>
      <c r="D19" s="51">
        <f>SUM(D5:D18)</f>
        <v>9</v>
      </c>
      <c r="E19" s="51">
        <f>SUM(E5:E18)</f>
        <v>7</v>
      </c>
      <c r="F19" s="51">
        <v>6</v>
      </c>
      <c r="G19" s="51">
        <v>7</v>
      </c>
      <c r="H19" s="51"/>
      <c r="I19" s="51">
        <f>SUM(I5:I18)</f>
        <v>5</v>
      </c>
      <c r="J19" s="51"/>
      <c r="K19" s="51">
        <v>54</v>
      </c>
      <c r="L19" s="51">
        <f>SUM(L5:L18)</f>
        <v>3</v>
      </c>
      <c r="M19" s="51">
        <f>SUM(M5:M18)</f>
        <v>3</v>
      </c>
      <c r="N19" s="51">
        <f>SUM(N5:N18)</f>
        <v>4</v>
      </c>
      <c r="O19" s="51">
        <f>SUM(O5:O18)</f>
        <v>4</v>
      </c>
      <c r="P19" s="52"/>
      <c r="Q19" s="51">
        <v>14</v>
      </c>
      <c r="R19" s="53">
        <f>SUM(R5:R18)</f>
        <v>26</v>
      </c>
      <c r="S19" s="43">
        <v>65.9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212</v>
      </c>
      <c r="B21" s="21" t="s">
        <v>25</v>
      </c>
      <c r="C21" s="47">
        <v>25</v>
      </c>
      <c r="D21" s="47"/>
      <c r="E21" s="47"/>
      <c r="F21" s="47">
        <v>1</v>
      </c>
      <c r="G21" s="47"/>
      <c r="H21" s="47"/>
      <c r="I21" s="47"/>
      <c r="J21" s="47">
        <v>2</v>
      </c>
      <c r="K21" s="47">
        <v>56</v>
      </c>
      <c r="L21" s="47"/>
      <c r="M21" s="47"/>
      <c r="N21" s="47">
        <v>1</v>
      </c>
      <c r="O21" s="47"/>
      <c r="P21" s="44">
        <v>1</v>
      </c>
      <c r="Q21" s="47">
        <v>15</v>
      </c>
      <c r="R21" s="48">
        <v>1.5</v>
      </c>
      <c r="S21" s="47"/>
    </row>
    <row r="22" spans="1:19" ht="13.5" thickBot="1">
      <c r="A22" s="62" t="s">
        <v>212</v>
      </c>
      <c r="B22" s="58" t="s">
        <v>26</v>
      </c>
      <c r="C22" s="59">
        <v>25</v>
      </c>
      <c r="D22" s="59"/>
      <c r="E22" s="59"/>
      <c r="F22" s="59"/>
      <c r="G22" s="59"/>
      <c r="H22" s="59"/>
      <c r="I22" s="59">
        <v>1</v>
      </c>
      <c r="J22" s="59">
        <v>1</v>
      </c>
      <c r="K22" s="59">
        <v>57</v>
      </c>
      <c r="L22" s="59"/>
      <c r="M22" s="59"/>
      <c r="N22" s="59"/>
      <c r="O22" s="59"/>
      <c r="P22" s="60"/>
      <c r="Q22" s="59">
        <v>15</v>
      </c>
      <c r="R22" s="61">
        <v>2</v>
      </c>
      <c r="S22" s="59"/>
    </row>
    <row r="23" spans="1:19" ht="12.75">
      <c r="A23" s="21" t="s">
        <v>213</v>
      </c>
      <c r="B23" s="21" t="s">
        <v>132</v>
      </c>
      <c r="C23" s="47">
        <v>25</v>
      </c>
      <c r="D23" s="47">
        <v>1</v>
      </c>
      <c r="E23" s="47"/>
      <c r="F23" s="47">
        <v>1</v>
      </c>
      <c r="G23" s="47"/>
      <c r="H23" s="47"/>
      <c r="I23" s="47"/>
      <c r="J23" s="47">
        <v>3</v>
      </c>
      <c r="K23" s="47">
        <v>60</v>
      </c>
      <c r="L23" s="47">
        <v>1</v>
      </c>
      <c r="M23" s="47"/>
      <c r="N23" s="47"/>
      <c r="O23" s="47">
        <v>1</v>
      </c>
      <c r="P23" s="47">
        <v>2</v>
      </c>
      <c r="Q23" s="47">
        <v>17</v>
      </c>
      <c r="R23" s="48">
        <v>2</v>
      </c>
      <c r="S23" s="47"/>
    </row>
    <row r="24" spans="1:19" ht="13.5" thickBot="1">
      <c r="A24" s="58" t="s">
        <v>213</v>
      </c>
      <c r="B24" s="58" t="s">
        <v>214</v>
      </c>
      <c r="C24" s="59">
        <v>24</v>
      </c>
      <c r="D24" s="59">
        <v>1</v>
      </c>
      <c r="E24" s="59">
        <v>1</v>
      </c>
      <c r="F24" s="59"/>
      <c r="G24" s="59">
        <v>1</v>
      </c>
      <c r="H24" s="59">
        <v>1</v>
      </c>
      <c r="I24" s="59">
        <v>1</v>
      </c>
      <c r="J24" s="59">
        <v>7</v>
      </c>
      <c r="K24" s="59">
        <v>67</v>
      </c>
      <c r="L24" s="59"/>
      <c r="M24" s="59"/>
      <c r="N24" s="59">
        <v>1</v>
      </c>
      <c r="O24" s="59">
        <v>1</v>
      </c>
      <c r="P24" s="59">
        <v>2</v>
      </c>
      <c r="Q24" s="59">
        <v>19</v>
      </c>
      <c r="R24" s="61">
        <v>2.5</v>
      </c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2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87"/>
      <c r="B27" s="87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91"/>
      <c r="S27" s="87"/>
    </row>
    <row r="28" spans="1:19" ht="13.5" thickBot="1">
      <c r="A28" s="88"/>
      <c r="B28" s="88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2"/>
      <c r="S28" s="88"/>
    </row>
    <row r="29" spans="1:19" ht="12.75">
      <c r="A29" s="21"/>
      <c r="B29" s="21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21"/>
    </row>
    <row r="30" spans="1:19" ht="13.5">
      <c r="A30" s="30"/>
      <c r="B30" s="31" t="s">
        <v>80</v>
      </c>
      <c r="C30" s="54"/>
      <c r="D30" s="55">
        <v>11</v>
      </c>
      <c r="E30" s="55">
        <v>8</v>
      </c>
      <c r="F30" s="55">
        <v>8</v>
      </c>
      <c r="G30" s="55">
        <v>8</v>
      </c>
      <c r="H30" s="55">
        <v>1</v>
      </c>
      <c r="I30" s="55">
        <v>7</v>
      </c>
      <c r="J30" s="55"/>
      <c r="K30" s="55">
        <v>67</v>
      </c>
      <c r="L30" s="55">
        <v>4</v>
      </c>
      <c r="M30" s="55">
        <v>3</v>
      </c>
      <c r="N30" s="55">
        <v>6</v>
      </c>
      <c r="O30" s="55">
        <v>6</v>
      </c>
      <c r="P30" s="55"/>
      <c r="Q30" s="55">
        <v>19</v>
      </c>
      <c r="R30" s="56">
        <f>SUM(R19:R29)</f>
        <v>34</v>
      </c>
      <c r="S30" s="57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Danielsson</dc:creator>
  <cp:keywords/>
  <dc:description/>
  <cp:lastModifiedBy>Nisse</cp:lastModifiedBy>
  <cp:lastPrinted>2023-10-21T07:11:11Z</cp:lastPrinted>
  <dcterms:created xsi:type="dcterms:W3CDTF">1998-08-19T15:27:30Z</dcterms:created>
  <dcterms:modified xsi:type="dcterms:W3CDTF">2023-10-22T12:57:05Z</dcterms:modified>
  <cp:category/>
  <cp:version/>
  <cp:contentType/>
  <cp:contentStatus/>
</cp:coreProperties>
</file>